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48" documentId="120_S{2AC9BD13-BADA-5192-A53E-5A8FF88502F6}" xr6:coauthVersionLast="47" xr6:coauthVersionMax="47" xr10:uidLastSave="{A9607102-E4EB-4EE8-9140-18D14E342B2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<sst xmlns="http://schemas.openxmlformats.org/spreadsheetml/2006/main" count="181591" uniqueCount="39210">
  <si>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</si>
  <si>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</si>
  <si>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</si>
  <si>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</si>
  <si>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</si>
  <si>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</si>
  <si>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</si>
  <si>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</si>
  <si>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</si>
  <si>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</si>
  <si>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</si>
  <si>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</si>
  <si>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</si>
  <si>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</si>
  <si>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</si>
  <si>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</si>
  <si>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</si>
  <si>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</si>
  <si>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</si>
  <si>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</si>
  <si>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</si>
  <si>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</si>
  <si>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</si>
  <si>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</si>
  <si>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</si>
  <si>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</si>
  <si>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</si>
  <si>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</si>
  <si>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</si>
  <si>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</si>
  <si>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</si>
  <si>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</si>
  <si>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</si>
  <si>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</si>
  <si>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</si>
  <si>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</si>
  <si>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</si>
  <si>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</si>
  <si>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</si>
  <si>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</si>
  <si>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</si>
  <si>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</si>
  <si>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</si>
  <si>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</si>
  <si>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</si>
  <si>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</si>
  <si>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</si>
  <si>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</si>
  <si>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</si>
  <si>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</si>
  <si>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</si>
  <si>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</si>
  <si>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</si>
  <si>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</si>
  <si>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</si>
  <si>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</si>
  <si>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</si>
  <si>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</si>
  <si>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</si>
  <si>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</si>
  <si>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</si>
  <si>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</si>
  <si>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</si>
  <si>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</si>
  <si>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</si>
  <si>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</si>
  <si>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</si>
  <si>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</si>
  <si>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</si>
  <si>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</si>
  <si>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</si>
  <si>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</si>
  <si>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</si>
  <si>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</si>
  <si>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</si>
  <si>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</si>
  <si>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</si>
  <si>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</si>
  <si>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</si>
  <si>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</si>
  <si>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</si>
  <si>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</si>
  <si>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</si>
  <si>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</si>
  <si>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</si>
  <si>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</si>
  <si>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</si>
  <si>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</si>
  <si>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</si>
  <si>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</si>
  <si>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</si>
  <si>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</si>
  <si>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</si>
  <si>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</si>
  <si>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</si>
  <si>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</si>
  <si>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</si>
  <si>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</si>
  <si>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</si>
  <si>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</si>
  <si>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</si>
  <si>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</si>
  <si>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</si>
  <si>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</si>
  <si>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</si>
  <si>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</si>
  <si>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</si>
  <si>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</si>
  <si>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</si>
  <si>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</si>
  <si>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</si>
  <si>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</si>
  <si>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</si>
  <si>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</si>
  <si>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</si>
  <si>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</si>
  <si>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</si>
  <si>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</si>
  <si>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</si>
  <si>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</si>
  <si>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</si>
  <si>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</si>
  <si>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</si>
  <si>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</si>
  <si>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</si>
  <si>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</si>
  <si>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</si>
  <si>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</si>
  <si>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</si>
  <si>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</si>
  <si>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</si>
  <si>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</si>
  <si>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</si>
  <si>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</si>
  <si>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</si>
  <si>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</si>
  <si>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</si>
  <si>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</si>
  <si>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</si>
  <si>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</si>
  <si>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</si>
  <si>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</si>
  <si>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</si>
  <si>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</si>
  <si>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</si>
  <si>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</si>
  <si>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</si>
  <si>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</si>
  <si>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</si>
  <si>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</si>
  <si>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</si>
  <si>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</si>
  <si>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</si>
  <si>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</si>
  <si>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</si>
  <si>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</si>
  <si>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</si>
  <si>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</si>
  <si>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</si>
  <si>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</si>
  <si>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</si>
  <si>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</si>
  <si>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</si>
  <si>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</si>
  <si>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</si>
  <si>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</si>
  <si>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</si>
  <si>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</si>
  <si>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</si>
  <si>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</si>
  <si>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</si>
  <si>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</si>
  <si>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</si>
  <si>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</si>
  <si>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</si>
  <si>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</si>
  <si>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</si>
  <si>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</si>
  <si>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</si>
  <si>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</si>
  <si>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</si>
  <si>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</si>
  <si>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</si>
  <si>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</si>
  <si>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</si>
  <si>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</si>
  <si>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</si>
  <si>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</si>
  <si>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</si>
  <si>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</si>
  <si>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</si>
  <si>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</si>
  <si>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</si>
  <si>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</si>
  <si>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</si>
  <si>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</si>
  <si>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</si>
  <si>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</si>
  <si>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</si>
  <si>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</si>
  <si>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</si>
  <si>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</si>
  <si>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</si>
  <si>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</si>
  <si>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</si>
  <si>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</si>
  <si>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</si>
  <si>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</si>
  <si>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</si>
  <si>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</si>
  <si>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</si>
  <si>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</si>
  <si>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</si>
  <si>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</si>
  <si>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</si>
  <si>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</si>
  <si>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</si>
  <si>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</si>
  <si>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</si>
  <si>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</si>
  <si>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</si>
  <si>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</si>
  <si>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</si>
  <si>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</si>
  <si>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</si>
  <si>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</si>
  <si>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</si>
  <si>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</si>
  <si>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</si>
  <si>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</si>
  <si>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</si>
  <si>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</si>
  <si>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</si>
  <si>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</si>
  <si>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</si>
  <si>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</si>
  <si>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</si>
  <si>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</si>
  <si>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</si>
  <si>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</si>
  <si>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</si>
  <si>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</si>
  <si>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</si>
  <si>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</si>
  <si>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</si>
  <si>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</si>
  <si>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</si>
  <si>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</si>
  <si>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</si>
  <si>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</si>
  <si>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</si>
  <si>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</si>
  <si>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</si>
  <si>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</si>
  <si>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</si>
  <si>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</si>
  <si>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</si>
  <si>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</si>
  <si>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</si>
  <si>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</si>
  <si>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</si>
  <si>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</si>
  <si>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</si>
  <si>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</si>
  <si>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</si>
  <si>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</si>
  <si>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</si>
  <si>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</si>
  <si>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</si>
  <si>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</si>
  <si>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</si>
  <si>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</si>
  <si>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</si>
  <si>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</si>
  <si>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</si>
  <si>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</si>
  <si>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</si>
  <si>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</si>
  <si>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</si>
  <si>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</si>
  <si>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</si>
  <si>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</si>
  <si>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</si>
  <si>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</si>
  <si>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</si>
  <si>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</si>
  <si>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</si>
  <si>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</si>
  <si>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</si>
  <si>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</si>
  <si>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</si>
  <si>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</si>
  <si>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</si>
  <si>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</si>
  <si>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</si>
  <si>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</si>
  <si>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</si>
  <si>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</si>
  <si>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</si>
  <si>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</si>
  <si>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</si>
  <si>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</si>
  <si>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</si>
  <si>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</si>
  <si>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</si>
  <si>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</si>
  <si>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</si>
  <si>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</si>
  <si>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</si>
  <si>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</si>
  <si>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</si>
  <si>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</si>
  <si>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</si>
  <si>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</si>
  <si>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</si>
  <si>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</si>
  <si>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</si>
  <si>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</si>
  <si>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</si>
  <si>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</si>
  <si>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</si>
  <si>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</si>
  <si>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</si>
  <si>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</si>
  <si>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</si>
  <si>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</si>
  <si>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</si>
  <si>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</si>
  <si>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</si>
  <si>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</si>
  <si>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</si>
  <si>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</si>
  <si>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</si>
  <si>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</si>
  <si>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</si>
  <si>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</si>
  <si>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</si>
  <si>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</si>
  <si>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</si>
  <si>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</si>
  <si>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</si>
  <si>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</si>
  <si>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</si>
  <si>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</si>
  <si>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</si>
  <si>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</si>
  <si>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</si>
  <si>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</si>
  <si>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</si>
  <si>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</si>
  <si>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</si>
  <si>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</si>
  <si>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</si>
  <si>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</si>
  <si>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</si>
  <si>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</si>
  <si>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</si>
  <si>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</si>
  <si>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</si>
  <si>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</si>
  <si>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</si>
  <si>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</si>
  <si>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</si>
  <si>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</si>
  <si>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</si>
  <si>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</si>
  <si>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</si>
  <si>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</si>
  <si>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</si>
  <si>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</si>
  <si>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</si>
  <si>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</si>
  <si>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</si>
  <si>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</si>
  <si>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</si>
  <si>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</si>
  <si>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</si>
  <si>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</si>
  <si>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</si>
  <si>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</si>
  <si>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</si>
  <si>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</si>
  <si>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</si>
  <si>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</si>
  <si>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</si>
  <si>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</si>
  <si>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</si>
  <si>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</si>
  <si>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</si>
  <si>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</si>
  <si>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</si>
  <si>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</si>
  <si>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</si>
  <si>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</si>
  <si>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</si>
  <si>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</si>
  <si>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</si>
  <si>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</si>
  <si>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</si>
  <si>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</si>
  <si>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</si>
  <si>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</si>
  <si>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</si>
  <si>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</si>
  <si>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</si>
  <si>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</si>
  <si>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</si>
  <si>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</si>
  <si>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</si>
  <si>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</si>
  <si>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</si>
  <si>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</si>
  <si>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</si>
  <si>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</si>
  <si>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</si>
  <si>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</si>
  <si>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</si>
  <si>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</si>
  <si>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</si>
  <si>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</si>
  <si>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</si>
  <si>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</si>
  <si>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</si>
  <si>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</si>
  <si>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</si>
  <si>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</si>
  <si>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</si>
  <si>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</si>
  <si>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</si>
  <si>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</si>
  <si>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</si>
  <si>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</si>
  <si>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</si>
  <si>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</si>
  <si>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</si>
  <si>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</si>
  <si>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</si>
  <si>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</si>
  <si>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</si>
  <si>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</si>
  <si>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</si>
  <si>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</si>
  <si>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</si>
  <si>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</si>
  <si>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</si>
  <si>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</si>
  <si>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</si>
  <si>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</si>
  <si>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</si>
  <si>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</si>
  <si>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</si>
  <si>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</si>
  <si>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</si>
  <si>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</si>
  <si>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</si>
  <si>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</si>
  <si>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</si>
  <si>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</si>
  <si>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</si>
  <si>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</si>
  <si>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</si>
  <si>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</si>
  <si>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</si>
  <si>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</si>
  <si>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</si>
  <si>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</si>
  <si>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</si>
  <si>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</si>
  <si>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</si>
  <si>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</si>
  <si>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</si>
  <si>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</si>
  <si>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</si>
  <si>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</si>
  <si>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</si>
  <si>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</si>
  <si>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</si>
  <si>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</si>
  <si>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</si>
  <si>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</si>
  <si>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</si>
  <si>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</si>
  <si>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</si>
  <si>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</si>
  <si>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</si>
  <si>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</si>
  <si>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</si>
  <si>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</si>
  <si>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</si>
  <si>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</si>
  <si>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</si>
  <si>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</si>
  <si>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</si>
  <si>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</si>
  <si>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</si>
  <si>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</si>
  <si>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</si>
  <si>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</si>
  <si>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</si>
  <si>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</si>
  <si>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</si>
  <si>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</si>
  <si>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</si>
  <si>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</si>
  <si>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</si>
  <si>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</si>
  <si>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</si>
  <si>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</si>
  <si>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</si>
  <si>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</si>
  <si>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</si>
  <si>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</si>
  <si>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</si>
  <si>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</si>
  <si>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</si>
  <si>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</si>
  <si>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</si>
  <si>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</si>
  <si>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</si>
  <si>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</si>
  <si>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</si>
  <si>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</si>
  <si>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</si>
  <si>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</si>
  <si>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</si>
  <si>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</si>
  <si>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</si>
  <si>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</si>
  <si>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</si>
  <si>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</si>
  <si>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</si>
  <si>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</si>
  <si>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</si>
  <si>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</si>
  <si>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</si>
  <si>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</si>
  <si>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</si>
  <si>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</si>
  <si>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</si>
  <si>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</si>
  <si>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</si>
  <si>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</si>
  <si>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</si>
  <si>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</si>
  <si>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</si>
  <si>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</si>
  <si>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</si>
  <si>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</si>
  <si>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</si>
  <si>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</si>
  <si>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</si>
  <si>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</si>
  <si>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</si>
  <si>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</si>
  <si>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</si>
  <si>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</si>
  <si>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</si>
  <si>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</si>
  <si>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</si>
  <si>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</si>
  <si>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</si>
  <si>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</si>
  <si>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</si>
  <si>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</si>
  <si>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</si>
  <si>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</si>
  <si>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</si>
  <si>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</si>
  <si>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</si>
  <si>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</si>
  <si>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</si>
  <si>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</si>
  <si>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</si>
  <si>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</si>
  <si>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</si>
  <si>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</si>
  <si>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</si>
  <si>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</si>
  <si>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</si>
  <si>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</si>
  <si>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</si>
  <si>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</si>
  <si>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</si>
  <si>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</si>
  <si>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</si>
  <si>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</si>
  <si>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</si>
  <si>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</si>
  <si>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</si>
  <si>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</si>
  <si>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</si>
  <si>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</si>
  <si>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</si>
  <si>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</si>
  <si>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</si>
  <si>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</si>
  <si>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</si>
  <si>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</si>
  <si>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</si>
  <si>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</si>
  <si>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</si>
  <si>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</si>
  <si>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</si>
  <si>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</si>
  <si>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</si>
  <si>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</si>
  <si>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</si>
  <si>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</si>
  <si>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</si>
  <si>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</si>
  <si>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</si>
  <si>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</si>
  <si>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</si>
  <si>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</si>
  <si>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</si>
  <si>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</si>
  <si>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</si>
  <si>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</si>
  <si>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</si>
  <si>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</si>
  <si>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</si>
  <si>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</si>
  <si>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</si>
  <si>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</si>
  <si>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</si>
  <si>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</si>
  <si>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</si>
  <si>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</si>
  <si>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</si>
  <si>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</si>
  <si>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</si>
  <si>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</si>
  <si>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</si>
  <si>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</si>
  <si>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</si>
  <si>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</si>
  <si>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</si>
  <si>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</si>
  <si>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</si>
  <si>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</si>
  <si>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</si>
  <si>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</si>
  <si>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</si>
  <si>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</si>
  <si>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</si>
  <si>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</si>
  <si>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</si>
  <si>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</si>
  <si>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</si>
  <si>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</si>
  <si>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</si>
  <si>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</si>
  <si>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</si>
  <si>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</si>
  <si>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</si>
  <si>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</si>
  <si>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</si>
  <si>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</si>
  <si>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</si>
  <si>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</si>
  <si>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</si>
  <si>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</si>
  <si>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</si>
  <si>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</si>
  <si>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</si>
  <si>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</si>
  <si>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</si>
  <si>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</si>
  <si>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</si>
  <si>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</si>
  <si>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</si>
  <si>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</si>
  <si>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</si>
  <si>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</si>
  <si>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</si>
  <si>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</si>
  <si>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</si>
  <si>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</si>
  <si>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</si>
  <si>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</si>
  <si>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</si>
  <si>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</si>
  <si>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</si>
  <si>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</si>
  <si>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</si>
  <si>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</si>
  <si>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</si>
  <si>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</si>
  <si>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</si>
  <si>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</si>
  <si>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</si>
  <si>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</si>
  <si>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</si>
  <si>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</si>
  <si>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</si>
  <si>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</si>
  <si>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</si>
  <si>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</si>
  <si>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</si>
  <si>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</si>
  <si>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</si>
  <si>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</si>
  <si>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</si>
  <si>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</si>
  <si>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</si>
  <si>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</si>
  <si>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</si>
  <si>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</si>
  <si>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</si>
  <si>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</si>
  <si>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</si>
  <si>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</si>
  <si>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</si>
  <si>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</si>
  <si>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</si>
  <si>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</si>
  <si>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</si>
  <si>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</si>
  <si>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</si>
  <si>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</si>
  <si>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</si>
  <si>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</si>
  <si>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</si>
  <si>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</si>
  <si>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</si>
  <si>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</si>
  <si>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</si>
  <si>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</si>
  <si>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</si>
  <si>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</si>
  <si>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</si>
  <si>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</si>
  <si>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</si>
  <si>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</si>
  <si>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</si>
  <si>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</si>
  <si>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</si>
  <si>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</si>
  <si>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</si>
  <si>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</si>
  <si>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</si>
  <si>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</si>
  <si>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</si>
  <si>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</si>
  <si>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</si>
  <si>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</si>
  <si>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</si>
  <si>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</si>
  <si>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</si>
  <si>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</si>
  <si>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</si>
  <si>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</si>
  <si>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</si>
  <si>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</si>
  <si>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</si>
  <si>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</si>
  <si>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</si>
  <si>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</si>
  <si>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</si>
  <si>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</si>
  <si>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</si>
  <si>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</si>
  <si>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</si>
  <si>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</si>
  <si>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</si>
  <si>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</si>
  <si>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</si>
  <si>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</si>
  <si>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</si>
  <si>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</si>
  <si>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</si>
  <si>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</si>
  <si>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</si>
  <si>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</si>
  <si>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</si>
  <si>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</si>
  <si>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</si>
  <si>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</si>
  <si>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</si>
  <si>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</si>
  <si>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</si>
  <si>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</si>
  <si>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</si>
  <si>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</si>
  <si>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</si>
  <si>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</si>
  <si>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</si>
  <si>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</si>
  <si>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</si>
  <si>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</si>
  <si>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</si>
  <si>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</si>
  <si>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</si>
  <si>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</si>
  <si>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</si>
  <si>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</si>
  <si>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</si>
  <si>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</si>
  <si>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</si>
  <si>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</si>
  <si>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</si>
  <si>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</si>
  <si>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</si>
  <si>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</si>
  <si>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</si>
  <si>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</si>
  <si>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</si>
  <si>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</si>
  <si>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</si>
  <si>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</si>
  <si>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</si>
  <si>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</si>
  <si>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</si>
  <si>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</si>
  <si>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</si>
  <si>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</si>
  <si>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</si>
  <si>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</si>
  <si>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</si>
  <si>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</si>
  <si>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</si>
  <si>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</si>
  <si>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</si>
  <si>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</si>
  <si>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</si>
  <si>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</si>
  <si>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</si>
  <si>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</si>
  <si>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</si>
  <si>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</si>
  <si>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</si>
  <si>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</si>
  <si>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</si>
  <si>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</si>
  <si>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</si>
  <si>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</si>
  <si>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</si>
  <si>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</si>
  <si>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</si>
  <si>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</si>
  <si>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</si>
  <si>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</si>
  <si>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</si>
  <si>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</si>
  <si>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</si>
  <si>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</si>
  <si>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</si>
  <si>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</si>
  <si>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</si>
  <si>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</si>
  <si>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</si>
  <si>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</si>
  <si>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</si>
  <si>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</si>
  <si>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</si>
  <si>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</si>
  <si>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</si>
  <si>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</si>
  <si>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</si>
  <si>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</si>
  <si>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</si>
  <si>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</si>
  <si>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</si>
  <si>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</si>
  <si>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</si>
  <si>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</si>
  <si>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</si>
  <si>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</si>
  <si>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</si>
  <si>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</si>
  <si>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</si>
  <si>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</si>
  <si>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</si>
  <si>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</si>
  <si>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</si>
  <si>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</si>
  <si>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</si>
  <si>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</si>
  <si>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</si>
  <si>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</si>
  <si>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</si>
  <si>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</si>
  <si>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</si>
  <si>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</si>
  <si>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</si>
  <si>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</si>
  <si>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</si>
  <si>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</si>
  <si>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</si>
  <si>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</si>
  <si>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</si>
  <si>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</si>
  <si>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</si>
  <si>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</si>
  <si>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</si>
  <si>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</si>
  <si>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</si>
  <si>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</si>
  <si>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</si>
  <si>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</si>
  <si>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</si>
  <si>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</si>
  <si>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</si>
  <si>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</si>
  <si>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</si>
  <si>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</si>
  <si>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</si>
  <si>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</si>
  <si>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</si>
  <si>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</si>
  <si>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</si>
  <si>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</si>
  <si>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</si>
  <si>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</si>
  <si>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</si>
  <si>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</si>
  <si>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</si>
  <si>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</si>
  <si>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</si>
  <si>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</si>
  <si>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</si>
  <si>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</si>
  <si>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</si>
  <si>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</si>
  <si>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</si>
  <si>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</si>
  <si>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</si>
  <si>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</si>
  <si>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</si>
  <si>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</si>
  <si>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</si>
  <si>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</si>
  <si>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</si>
  <si>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</si>
  <si>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</si>
  <si>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</si>
  <si>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</si>
  <si>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</si>
  <si>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</si>
  <si>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</si>
  <si>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</si>
  <si>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</si>
  <si>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</si>
  <si>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</si>
  <si>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</si>
  <si>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</si>
  <si>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</si>
  <si>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</si>
  <si>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</si>
  <si>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</si>
  <si>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</si>
  <si>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</si>
  <si>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</si>
  <si>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</si>
  <si>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</si>
  <si>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</si>
  <si>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</si>
  <si>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</si>
  <si>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</si>
  <si>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</si>
  <si>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</si>
  <si>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</si>
  <si>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</si>
  <si>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</si>
  <si>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</si>
  <si>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</si>
  <si>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</si>
  <si>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</si>
  <si>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</si>
  <si>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</si>
  <si>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</si>
  <si>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</si>
  <si>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</si>
  <si>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</si>
  <si>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</si>
  <si>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</si>
  <si>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</si>
  <si>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</si>
  <si>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</si>
  <si>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</si>
  <si>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</si>
  <si>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</si>
  <si>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</si>
  <si>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</si>
  <si>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</si>
  <si>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</si>
  <si>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</si>
  <si>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</si>
  <si>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</si>
  <si>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</si>
  <si>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</si>
  <si>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</si>
  <si>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</si>
  <si>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</si>
  <si>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</si>
  <si>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</si>
  <si>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</si>
  <si>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</si>
  <si>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</si>
  <si>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</si>
  <si>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</si>
  <si>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</si>
  <si>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</si>
  <si>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</si>
  <si>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</si>
  <si>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</si>
  <si>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</si>
  <si>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</si>
  <si>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</si>
  <si>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</si>
  <si>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</si>
  <si>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</si>
  <si>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</si>
  <si>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</si>
  <si>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</si>
  <si>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</si>
  <si>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</si>
  <si>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</si>
  <si>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</si>
  <si>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</si>
  <si>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</si>
  <si>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</si>
  <si>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</si>
  <si>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</si>
  <si>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</si>
  <si>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</si>
  <si>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</si>
  <si>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</si>
  <si>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</si>
  <si>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</si>
  <si>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</si>
  <si>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</si>
  <si>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</si>
  <si>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</si>
  <si>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</si>
  <si>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</si>
  <si>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</si>
  <si>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</si>
  <si>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</si>
  <si>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</si>
  <si>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</si>
  <si>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</si>
  <si>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</si>
  <si>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</si>
  <si>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</si>
  <si>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</si>
  <si>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</si>
  <si>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</si>
  <si>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</si>
  <si>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</si>
  <si>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</si>
  <si>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</si>
  <si>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</si>
  <si>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</si>
  <si>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</si>
  <si>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</si>
  <si>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</si>
  <si>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</si>
  <si>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</si>
  <si>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</si>
  <si>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</si>
  <si>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</si>
  <si>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</si>
  <si>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</si>
  <si>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</si>
  <si>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</si>
  <si>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</si>
  <si>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</si>
  <si>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</si>
  <si>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</si>
  <si>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</si>
  <si>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</si>
  <si>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</si>
  <si>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</si>
  <si>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</si>
  <si>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</si>
  <si>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</si>
  <si>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</si>
  <si>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</si>
  <si>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</si>
  <si>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</si>
  <si>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</si>
  <si>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</si>
  <si>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</si>
  <si>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</si>
  <si>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</si>
  <si>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</si>
  <si>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</si>
  <si>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</si>
  <si>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</si>
  <si>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</si>
  <si>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</si>
  <si>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</si>
  <si>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</si>
  <si>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</si>
  <si>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</si>
  <si>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</si>
  <si>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</si>
  <si>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</si>
  <si>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</si>
  <si>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</si>
  <si>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</si>
  <si>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</si>
  <si>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</si>
  <si>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</si>
  <si>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</si>
  <si>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</si>
  <si>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</si>
  <si>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</si>
  <si>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</si>
  <si>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</si>
  <si>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</si>
  <si>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</si>
  <si>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</si>
  <si>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</si>
  <si>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</si>
  <si>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</si>
  <si>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</si>
  <si>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</si>
  <si>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</si>
  <si>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</si>
  <si>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</si>
  <si>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</si>
  <si>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</si>
  <si>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</si>
  <si>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</si>
  <si>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</si>
  <si>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</si>
  <si>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</si>
  <si>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</si>
  <si>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</si>
  <si>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</si>
  <si>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</si>
  <si>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</si>
  <si>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</si>
  <si>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</si>
  <si>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</si>
  <si>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</si>
  <si>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</si>
  <si>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</si>
  <si>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</si>
  <si>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</si>
  <si>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</si>
  <si>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</si>
  <si>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</si>
  <si>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</si>
  <si>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</si>
  <si>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</si>
  <si>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</si>
  <si>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</si>
  <si>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</si>
  <si>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</si>
  <si>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</si>
  <si>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</si>
  <si>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</si>
  <si>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</si>
  <si>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</si>
  <si>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</si>
  <si>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</si>
  <si>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</si>
  <si>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</si>
  <si>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</si>
  <si>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</si>
  <si>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</si>
  <si>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</si>
  <si>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</si>
  <si>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</si>
  <si>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</si>
  <si>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</si>
  <si>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</si>
  <si>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</si>
  <si>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</si>
  <si>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</si>
  <si>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</si>
  <si>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</si>
  <si>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</si>
  <si>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</si>
  <si>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</si>
  <si>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</si>
  <si>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</si>
  <si>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</si>
  <si>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</si>
  <si>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</si>
  <si>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</si>
  <si>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</si>
  <si>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</si>
  <si>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</si>
  <si>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</si>
  <si>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</si>
  <si>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</si>
  <si>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</si>
  <si>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</si>
  <si>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</si>
  <si>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</si>
  <si>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</si>
  <si>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</si>
  <si>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</si>
  <si>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</si>
  <si>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</si>
  <si>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</si>
  <si>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</si>
  <si>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</si>
  <si>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</si>
  <si>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</si>
  <si>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</si>
  <si>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</si>
  <si>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</si>
  <si>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</si>
  <si>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</si>
  <si>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</si>
  <si>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</si>
  <si>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</si>
  <si>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</si>
  <si>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</si>
  <si>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</si>
  <si>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</si>
  <si>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</si>
  <si>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</si>
  <si>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</si>
  <si>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</si>
  <si>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</si>
  <si>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</si>
  <si>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</si>
  <si>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</si>
  <si>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</si>
  <si>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</si>
  <si>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</si>
  <si>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</si>
  <si>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</si>
  <si>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</si>
  <si>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</si>
  <si>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</si>
  <si>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</si>
  <si>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</si>
  <si>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</si>
  <si>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</si>
  <si>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</si>
  <si>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</si>
  <si>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</si>
  <si>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</si>
  <si>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</si>
  <si>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</si>
  <si>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</si>
  <si>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</si>
  <si>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</si>
  <si>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</si>
  <si>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</si>
  <si>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</si>
  <si>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</si>
  <si>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</si>
  <si>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</si>
  <si>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</si>
  <si>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</si>
  <si>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</si>
  <si>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</si>
  <si>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</si>
  <si>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</si>
  <si>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</si>
  <si>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</si>
  <si>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</si>
  <si>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</si>
  <si>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</si>
  <si>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</si>
  <si>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</si>
  <si>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</si>
  <si>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</si>
  <si>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</si>
  <si>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</si>
  <si>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</si>
  <si>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</si>
  <si>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</si>
  <si>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</si>
  <si>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</si>
  <si>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</si>
  <si>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</si>
  <si>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</si>
  <si>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</si>
  <si>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</si>
  <si>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</si>
  <si>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</si>
  <si>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</si>
  <si>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</si>
  <si>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</si>
  <si>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</si>
  <si>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</si>
  <si>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</si>
  <si>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</si>
  <si>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</si>
  <si>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</si>
  <si>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</si>
  <si>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</si>
  <si>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</si>
  <si>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</si>
  <si>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</si>
  <si>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</si>
  <si>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</si>
  <si>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</si>
  <si>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</si>
  <si>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</si>
  <si>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</si>
  <si>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</si>
  <si>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</si>
  <si>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</si>
  <si>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</si>
  <si>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</si>
  <si>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</si>
  <si>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</si>
  <si>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</si>
  <si>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</si>
  <si>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</si>
  <si>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</si>
  <si>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</si>
  <si>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</si>
  <si>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</si>
  <si>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</si>
  <si>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</si>
  <si>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</si>
  <si>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</si>
  <si>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</si>
  <si>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</si>
  <si>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</si>
  <si>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</si>
  <si>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</si>
  <si>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</si>
  <si>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</si>
  <si>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</si>
  <si>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</si>
  <si>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</si>
  <si>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</si>
  <si>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</si>
  <si>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</si>
  <si>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</si>
  <si>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</si>
  <si>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</si>
  <si>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</si>
  <si>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</si>
  <si>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</si>
  <si>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</si>
  <si>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</si>
  <si>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</si>
  <si>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</si>
  <si>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</si>
  <si>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</si>
  <si>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</si>
  <si>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</si>
  <si>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</si>
  <si>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</si>
  <si>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</si>
  <si>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</si>
  <si>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</si>
  <si>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</si>
  <si>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</si>
  <si>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</si>
  <si>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</si>
  <si>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</si>
  <si>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</si>
  <si>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</si>
  <si>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</si>
  <si>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</si>
  <si>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</si>
  <si>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</si>
  <si>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</si>
  <si>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</si>
  <si>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</si>
  <si>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</si>
  <si>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</si>
  <si>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</si>
  <si>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</si>
  <si>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</si>
  <si>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</si>
  <si>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</si>
  <si>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</si>
  <si>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</si>
  <si>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</si>
  <si>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</si>
  <si>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</si>
  <si>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</si>
  <si>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</si>
  <si>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</si>
  <si>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</si>
  <si>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</si>
  <si>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</si>
  <si>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</si>
  <si>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</si>
  <si>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</si>
  <si>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</si>
  <si>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</si>
  <si>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</si>
  <si>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</si>
  <si>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</si>
  <si>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</si>
  <si>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</si>
  <si>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</si>
  <si>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</si>
  <si>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</si>
  <si>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</si>
  <si>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</si>
  <si>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</si>
  <si>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</si>
  <si>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</si>
  <si>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</si>
  <si>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</si>
  <si>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</si>
  <si>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</si>
  <si>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</si>
  <si>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</si>
  <si>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</si>
  <si>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</si>
  <si>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</si>
  <si>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</si>
  <si>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</si>
  <si>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</si>
  <si>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</si>
  <si>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</si>
  <si>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</si>
  <si>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</si>
  <si>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</si>
  <si>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</si>
  <si>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</si>
  <si>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</si>
  <si>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</si>
  <si>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</si>
  <si>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</si>
  <si>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</si>
  <si>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</si>
  <si>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</si>
  <si>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</si>
  <si>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</si>
  <si>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</si>
  <si>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</si>
  <si>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</si>
  <si>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</si>
  <si>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</si>
  <si>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</si>
  <si>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</si>
  <si>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</si>
  <si>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</si>
  <si>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</si>
  <si>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</si>
  <si>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</si>
  <si>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</si>
  <si>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</si>
  <si>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</si>
  <si>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</si>
  <si>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</si>
  <si>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</si>
  <si>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</si>
  <si>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</si>
  <si>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</si>
  <si>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</si>
  <si>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</si>
  <si>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</si>
  <si>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</si>
  <si>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</si>
  <si>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</si>
  <si>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</si>
  <si>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</si>
  <si>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</si>
  <si>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</si>
  <si>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</si>
  <si>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</si>
  <si>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</si>
  <si>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</si>
  <si>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</si>
  <si>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</si>
  <si>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</si>
  <si>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</si>
  <si>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</si>
  <si>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</si>
  <si>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</si>
  <si>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</si>
  <si>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</si>
  <si>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</si>
  <si>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</si>
  <si>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</si>
  <si>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</si>
  <si>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</si>
  <si>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</si>
  <si>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</si>
  <si>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</si>
  <si>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</si>
  <si>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</si>
  <si>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</si>
  <si>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</si>
  <si>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</si>
  <si>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</si>
  <si>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</si>
  <si>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</si>
  <si>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</si>
  <si>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</si>
  <si>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</si>
  <si>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</si>
  <si>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</si>
  <si>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</si>
  <si>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</si>
  <si>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</si>
  <si>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</si>
  <si>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</si>
  <si>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</si>
  <si>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</si>
  <si>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</si>
  <si>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</si>
  <si>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</si>
  <si>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</si>
  <si>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</si>
  <si>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</si>
  <si>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</si>
  <si>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</si>
  <si>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</si>
  <si>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</si>
  <si>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</si>
  <si>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</si>
  <si>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</si>
  <si>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</si>
  <si>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</si>
  <si>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</si>
  <si>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</si>
  <si>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</si>
  <si>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</si>
  <si>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</si>
  <si>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</si>
  <si>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</si>
  <si>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</si>
  <si>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</si>
  <si>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</si>
  <si>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</si>
  <si>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</si>
  <si>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</si>
  <si>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</si>
  <si>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</si>
  <si>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</si>
  <si>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</si>
  <si>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</si>
  <si>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</si>
  <si>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</si>
  <si>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</si>
  <si>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</si>
  <si>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</si>
  <si>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</si>
  <si>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</si>
  <si>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</si>
  <si>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</si>
  <si>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</si>
  <si>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</si>
  <si>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</si>
  <si>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</si>
  <si>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</si>
  <si>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</si>
  <si>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</si>
  <si>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</si>
  <si>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</si>
  <si>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</si>
  <si>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</si>
  <si>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</si>
  <si>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</si>
  <si>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</si>
  <si>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</si>
  <si>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</si>
  <si>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</si>
  <si>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</si>
  <si>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</si>
  <si>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</si>
  <si>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</si>
  <si>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</si>
  <si>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</si>
  <si>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</si>
  <si>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</si>
  <si>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</si>
  <si>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</si>
  <si>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</si>
  <si>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</si>
  <si>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</si>
  <si>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</si>
  <si>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</si>
  <si>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</si>
  <si>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</si>
  <si>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</si>
  <si>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</si>
  <si>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</si>
  <si>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</si>
  <si>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</si>
  <si>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</si>
  <si>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</si>
  <si>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</si>
  <si>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</si>
  <si>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</si>
  <si>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</si>
  <si>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</si>
  <si>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</si>
  <si>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</si>
  <si>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</si>
  <si>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</si>
  <si>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</si>
  <si>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</si>
  <si>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</si>
  <si>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</si>
  <si>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</si>
  <si>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</si>
  <si>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</si>
  <si>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</si>
  <si>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</si>
  <si>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</si>
  <si>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</si>
  <si>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</si>
  <si>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</si>
  <si>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</si>
  <si>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</si>
  <si>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</si>
  <si>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</si>
  <si>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</si>
  <si>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</si>
  <si>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</si>
  <si>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</si>
  <si>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</si>
  <si>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</si>
  <si>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</si>
  <si>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</si>
  <si>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</si>
  <si>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</si>
  <si>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</si>
  <si>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</si>
  <si>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</si>
  <si>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</si>
  <si>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</si>
  <si>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</si>
  <si>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</si>
  <si>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</si>
  <si>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</si>
  <si>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</si>
  <si>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</si>
  <si>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</si>
  <si>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</si>
  <si>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</si>
  <si>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</si>
  <si>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</si>
  <si>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</si>
  <si>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</si>
  <si>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</si>
  <si>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</si>
  <si>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</si>
  <si>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</si>
  <si>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</si>
  <si>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</si>
  <si>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</si>
  <si>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</si>
  <si>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</si>
  <si>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</si>
  <si>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</si>
  <si>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</si>
  <si>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</si>
  <si>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</si>
  <si>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</si>
  <si>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</si>
  <si>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</si>
  <si>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</si>
  <si>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</si>
  <si>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</si>
  <si>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</si>
  <si>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</si>
  <si>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</si>
  <si>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</si>
  <si>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</si>
  <si>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</si>
  <si>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</si>
  <si>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</si>
  <si>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</si>
  <si>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</si>
  <si>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</si>
  <si>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</si>
  <si>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</si>
  <si>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</si>
  <si>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</si>
  <si>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</si>
  <si>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</si>
  <si>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</si>
  <si>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</si>
  <si>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</si>
  <si>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</si>
  <si>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</si>
  <si>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</si>
  <si>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</si>
  <si>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</si>
  <si>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</si>
  <si>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</si>
  <si>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</si>
  <si>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</si>
  <si>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</si>
  <si>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</si>
  <si>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</si>
  <si>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</si>
  <si>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</si>
  <si>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</si>
  <si>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</si>
  <si>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</si>
  <si>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</si>
  <si>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</si>
  <si>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</si>
  <si>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</si>
  <si>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</si>
  <si>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</si>
  <si>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</si>
  <si>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</si>
  <si>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</si>
  <si>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</si>
  <si>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</si>
  <si>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</si>
  <si>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</si>
  <si>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</si>
  <si>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</si>
  <si>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</si>
  <si>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</si>
  <si>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</si>
  <si>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</si>
  <si>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</si>
  <si>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</si>
  <si>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</si>
  <si>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</si>
  <si>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</si>
  <si>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</si>
  <si>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</si>
  <si>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</si>
  <si>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</si>
  <si>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</si>
  <si>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</si>
  <si>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</si>
  <si>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</si>
  <si>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</si>
  <si>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</si>
  <si>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</si>
  <si>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</si>
  <si>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</si>
  <si>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</si>
  <si>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</si>
  <si>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</si>
  <si>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</si>
  <si>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</si>
  <si>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</si>
  <si>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</si>
  <si>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</si>
  <si>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</si>
  <si>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</si>
  <si>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</si>
  <si>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</si>
  <si>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</si>
  <si>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</si>
  <si>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</si>
  <si>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</si>
  <si>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</si>
  <si>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</si>
  <si>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</si>
  <si>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</si>
  <si>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</si>
  <si>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</si>
  <si>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</si>
  <si>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</si>
  <si>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</si>
  <si>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</si>
  <si>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</si>
  <si>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</si>
  <si>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</si>
  <si>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</si>
  <si>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</si>
  <si>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</si>
  <si>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</si>
  <si>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</si>
  <si>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</si>
  <si>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</si>
  <si>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</si>
  <si>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</si>
  <si>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</si>
  <si>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</si>
  <si>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</si>
  <si>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</si>
  <si>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</si>
  <si>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</si>
  <si>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</si>
  <si>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</si>
  <si>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</si>
  <si>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</si>
  <si>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</si>
  <si>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</si>
  <si>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</si>
  <si>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</si>
  <si>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</si>
  <si>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</si>
  <si>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</si>
  <si>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</si>
  <si>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</si>
  <si>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</si>
  <si>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</si>
  <si>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</si>
  <si>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</si>
  <si>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</si>
  <si>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</si>
  <si>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</si>
  <si>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</si>
  <si>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</si>
  <si>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</si>
  <si>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</si>
  <si>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</si>
  <si>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</si>
  <si>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</si>
  <si>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</si>
  <si>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</si>
  <si>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</si>
  <si>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</si>
  <si>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</si>
  <si>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</si>
  <si>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</si>
  <si>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</si>
  <si>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</si>
  <si>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</si>
  <si>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</si>
  <si>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</si>
  <si>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</si>
  <si>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</si>
  <si>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</si>
  <si>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</si>
  <si>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</si>
  <si>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</si>
  <si>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</si>
  <si>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</si>
  <si>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</si>
  <si>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</si>
  <si>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</si>
  <si>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</si>
  <si>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</si>
  <si>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</si>
  <si>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</si>
  <si>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</si>
  <si>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</si>
  <si>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</si>
  <si>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</si>
  <si>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</si>
  <si>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</si>
  <si>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</si>
  <si>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</si>
  <si>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</si>
  <si>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</si>
  <si>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</si>
  <si>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</si>
  <si>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</si>
  <si>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</si>
  <si>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</si>
  <si>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</si>
  <si>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</si>
  <si>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</si>
  <si>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</si>
  <si>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</si>
  <si>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</si>
  <si>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</si>
  <si>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</si>
  <si>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</si>
  <si>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</si>
  <si>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</si>
  <si>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</si>
  <si>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</si>
  <si>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</si>
  <si>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</si>
  <si>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</si>
  <si>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</si>
  <si>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</si>
  <si>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</si>
  <si>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</si>
  <si>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</si>
  <si>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</si>
  <si>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</si>
  <si>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</si>
  <si>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</si>
  <si>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</si>
  <si>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</si>
  <si>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</si>
  <si>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</si>
  <si>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</si>
  <si>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</si>
  <si>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</si>
  <si>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</si>
  <si>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</si>
  <si>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</si>
  <si>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</si>
  <si>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</si>
  <si>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</si>
  <si>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</si>
  <si>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</si>
  <si>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</si>
  <si>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</si>
  <si>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</si>
  <si>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</si>
  <si>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</si>
  <si>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</si>
  <si>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</si>
  <si>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</si>
  <si>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</si>
  <si>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</si>
  <si>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</si>
  <si>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</si>
  <si>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</si>
  <si>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</si>
  <si>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</si>
  <si>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</si>
  <si>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</si>
  <si>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</si>
  <si>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</si>
  <si>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</si>
  <si>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</si>
  <si>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</si>
  <si>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</si>
  <si>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</si>
  <si>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</si>
  <si>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</si>
  <si>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</si>
  <si>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</si>
  <si>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</si>
  <si>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</si>
  <si>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</si>
  <si>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</si>
  <si>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</si>
  <si>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</si>
  <si>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</si>
  <si>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</si>
  <si>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</si>
  <si>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</si>
  <si>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</si>
  <si>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</si>
  <si>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</si>
  <si>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</si>
  <si>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</si>
  <si>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</si>
  <si>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</si>
  <si>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</si>
  <si>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</si>
  <si>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</si>
  <si>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</si>
  <si>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</si>
  <si>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</si>
  <si>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</si>
  <si>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</si>
  <si>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</si>
  <si>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</si>
  <si>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</si>
  <si>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</si>
  <si>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</si>
  <si>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</si>
  <si>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</si>
  <si>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</si>
  <si>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</si>
  <si>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</si>
  <si>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</si>
  <si>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</si>
  <si>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</si>
  <si>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</si>
  <si>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</si>
  <si>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</si>
  <si>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</si>
  <si>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</si>
  <si>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</si>
  <si>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</si>
  <si>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</si>
  <si>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</si>
  <si>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</si>
  <si>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</si>
  <si>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</si>
  <si>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</si>
  <si>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</si>
  <si>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</si>
  <si>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</si>
  <si>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</si>
  <si>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</si>
  <si>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</si>
  <si>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</si>
  <si>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</si>
  <si>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</si>
  <si>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</si>
  <si>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</si>
  <si>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</si>
  <si>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</si>
  <si>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</si>
  <si>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</si>
  <si>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</si>
  <si>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</si>
  <si>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</si>
  <si>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</si>
  <si>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</si>
  <si>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</si>
  <si>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</si>
  <si>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</si>
  <si>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</si>
  <si>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</si>
  <si>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</si>
  <si>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</si>
  <si>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</si>
  <si>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</si>
  <si>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</si>
  <si>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</si>
  <si>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</si>
  <si>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</si>
  <si>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</si>
  <si>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</si>
  <si>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</si>
  <si>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</si>
  <si>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</si>
  <si>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</si>
  <si>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</si>
  <si>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</si>
  <si>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</si>
  <si>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</si>
  <si>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</si>
  <si>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</si>
  <si>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</si>
  <si>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</si>
  <si>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</si>
  <si>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</si>
  <si>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</si>
  <si>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</si>
  <si>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</si>
  <si>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</si>
  <si>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</si>
  <si>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</si>
  <si>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</si>
  <si>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</si>
  <si>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</si>
  <si>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</si>
  <si>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</si>
  <si>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</si>
  <si>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</si>
  <si>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</si>
  <si>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</si>
  <si>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</si>
  <si>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</si>
  <si>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</si>
  <si>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</si>
  <si>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</si>
  <si>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</si>
  <si>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</si>
  <si>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</si>
  <si>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</si>
  <si>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</si>
  <si>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</si>
  <si>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</si>
  <si>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</si>
  <si>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</si>
  <si>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</si>
  <si>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</si>
  <si>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</si>
  <si>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</si>
  <si>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</si>
  <si>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</si>
  <si>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</si>
  <si>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</si>
  <si>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</si>
  <si>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</si>
  <si>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</si>
  <si>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</si>
  <si>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</si>
  <si>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</si>
  <si>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</si>
  <si>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</si>
  <si>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</si>
  <si>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</si>
  <si>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</si>
  <si>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</si>
  <si>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</si>
  <si>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</si>
  <si>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</si>
  <si>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</si>
  <si>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</si>
  <si>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</si>
  <si>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</si>
  <si>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</si>
  <si>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</si>
  <si>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</si>
  <si>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</si>
  <si>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</si>
  <si>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</si>
  <si>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</si>
  <si>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</si>
  <si>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</si>
  <si>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</si>
  <si>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</si>
  <si>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</si>
  <si>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</si>
  <si>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</si>
  <si>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</si>
  <si>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</si>
  <si>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</si>
  <si>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</si>
  <si>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</si>
  <si>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</si>
  <si>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</si>
  <si>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</si>
  <si>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</si>
  <si>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</si>
  <si>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</si>
  <si>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</si>
  <si>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</si>
  <si>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</si>
  <si>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</si>
  <si>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</si>
  <si>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</si>
  <si>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</si>
  <si>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</si>
  <si>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</si>
  <si>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</si>
  <si>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</si>
  <si>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</si>
  <si>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</si>
  <si>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</si>
  <si>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</si>
  <si>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</si>
  <si>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</si>
  <si>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</si>
  <si>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</si>
  <si>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</si>
  <si>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</si>
  <si>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</si>
  <si>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</si>
  <si>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</si>
  <si>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</si>
  <si>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</si>
  <si>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</si>
  <si>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</si>
  <si>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</si>
  <si>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</si>
  <si>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</si>
  <si>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</si>
  <si>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</si>
  <si>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</si>
  <si>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</si>
  <si>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</si>
  <si>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</si>
  <si>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</si>
  <si>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</si>
  <si>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</si>
  <si>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</si>
  <si>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</si>
  <si>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</si>
  <si>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</si>
  <si>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</si>
  <si>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</si>
  <si>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</si>
  <si>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</si>
  <si>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</si>
  <si>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</si>
  <si>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</si>
  <si>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</si>
  <si>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</si>
  <si>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</si>
  <si>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</si>
  <si>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</si>
  <si>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</si>
  <si>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</si>
  <si>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</si>
  <si>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</si>
  <si>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</si>
  <si>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</si>
  <si>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</si>
  <si>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</si>
  <si>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</si>
  <si>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</si>
  <si>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</si>
  <si>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</si>
  <si>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</si>
  <si>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</si>
  <si>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</si>
  <si>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</si>
  <si>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</si>
  <si>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</si>
  <si>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</si>
  <si>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</si>
  <si>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</si>
  <si>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</si>
  <si>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</si>
  <si>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</si>
  <si>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</si>
  <si>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</si>
  <si>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</si>
  <si>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</si>
  <si>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</si>
  <si>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</si>
  <si>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</si>
  <si>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</si>
  <si>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</si>
  <si>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</si>
  <si>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</si>
  <si>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</si>
  <si>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</si>
  <si>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</si>
  <si>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</si>
  <si>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</si>
  <si>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</si>
  <si>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</si>
  <si>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</si>
  <si>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</si>
  <si>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</si>
  <si>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</si>
  <si>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</si>
  <si>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</si>
  <si>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</si>
  <si>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</si>
  <si>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</si>
  <si>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</si>
  <si>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</si>
  <si>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</si>
  <si>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</si>
  <si>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</si>
  <si>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</si>
  <si>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</si>
  <si>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</si>
  <si>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</si>
  <si>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</si>
  <si>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</si>
  <si>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</si>
  <si>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</si>
  <si>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</si>
  <si>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</si>
  <si>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</si>
  <si>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</si>
  <si>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</si>
  <si>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</si>
  <si>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</si>
  <si>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</si>
  <si>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</si>
  <si>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</si>
  <si>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</si>
  <si>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</si>
  <si>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</si>
  <si>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</si>
  <si>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</si>
  <si>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</si>
  <si>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</si>
  <si>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</si>
  <si>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</si>
  <si>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</si>
  <si>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</si>
  <si>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</si>
  <si>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</si>
  <si>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</si>
  <si>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</si>
  <si>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</si>
  <si>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</si>
  <si>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</si>
  <si>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</si>
  <si>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</si>
  <si>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</si>
  <si>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</si>
  <si>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</si>
  <si>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</si>
  <si>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</si>
  <si>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</si>
  <si>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</si>
  <si>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</si>
  <si>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</si>
  <si>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</si>
  <si>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</si>
  <si>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</si>
  <si>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</si>
  <si>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</si>
  <si>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</si>
  <si>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</si>
  <si>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</si>
  <si>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</si>
  <si>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</si>
  <si>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</si>
  <si>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</si>
  <si>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</si>
  <si>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</si>
  <si>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</si>
  <si>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</si>
  <si>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</si>
  <si>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</si>
  <si>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</si>
  <si>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</si>
  <si>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</si>
  <si>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</si>
  <si>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</si>
  <si>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</si>
  <si>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</si>
  <si>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</si>
  <si>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</si>
  <si>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</si>
  <si>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</si>
  <si>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</si>
  <si>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</si>
  <si>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</si>
  <si>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</si>
  <si>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</si>
  <si>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</si>
  <si>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</si>
  <si>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</si>
  <si>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</si>
  <si>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</si>
  <si>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</si>
  <si>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</si>
  <si>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</si>
  <si>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</si>
  <si>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</si>
  <si>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</si>
  <si>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</si>
  <si>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</si>
  <si>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</si>
  <si>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</si>
  <si>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</si>
  <si>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</si>
  <si>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</si>
  <si>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</si>
  <si>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</si>
  <si>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</si>
  <si>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</si>
  <si>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</si>
  <si>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</si>
  <si>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</si>
  <si>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</si>
  <si>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</si>
  <si>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</si>
  <si>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</si>
  <si>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</si>
  <si>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</si>
  <si>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</si>
  <si>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</si>
  <si>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</si>
  <si>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</si>
  <si>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</si>
  <si>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</si>
  <si>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</si>
  <si>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</si>
  <si>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</si>
  <si>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</si>
  <si>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</si>
  <si>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</si>
  <si>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</si>
  <si>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</si>
  <si>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</si>
  <si>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</si>
  <si>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</si>
  <si>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</si>
  <si>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</si>
  <si>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</si>
  <si>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</si>
  <si>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</si>
  <si>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</si>
  <si>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</si>
  <si>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</si>
  <si>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</si>
  <si>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</si>
  <si>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</si>
  <si>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</si>
  <si>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</si>
  <si>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</si>
  <si>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</si>
  <si>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</si>
  <si>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</si>
  <si>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</si>
  <si>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</si>
  <si>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</si>
  <si>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</si>
  <si>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</si>
  <si>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</si>
  <si>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</si>
  <si>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</si>
  <si>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</si>
  <si>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</si>
  <si>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</si>
  <si>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</si>
  <si>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</si>
  <si>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</si>
  <si>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</si>
  <si>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</si>
  <si>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</si>
  <si>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</si>
  <si>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</si>
  <si>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</si>
  <si>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</si>
  <si>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</si>
  <si>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</si>
  <si>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</si>
  <si>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</si>
  <si>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</si>
  <si>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</si>
  <si>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</si>
  <si>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</si>
  <si>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</si>
  <si>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</si>
  <si>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</si>
  <si>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</si>
  <si>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</si>
  <si>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</si>
  <si>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</si>
  <si>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</si>
  <si>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</si>
  <si>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</si>
  <si>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</si>
  <si>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</si>
  <si>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</si>
  <si>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</si>
  <si>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</si>
  <si>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</si>
  <si>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</si>
  <si>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</si>
  <si>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</si>
  <si>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</si>
  <si>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</si>
  <si>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</si>
  <si>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</si>
  <si>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</si>
  <si>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</si>
  <si>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</si>
  <si>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</si>
  <si>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</si>
  <si>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</si>
  <si>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</si>
  <si>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</si>
  <si>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</si>
  <si>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</si>
  <si>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</si>
  <si>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</si>
  <si>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</si>
  <si>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</si>
  <si>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</si>
  <si>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</si>
  <si>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</si>
  <si>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</si>
  <si>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</si>
  <si>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</si>
  <si>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</si>
  <si>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</si>
  <si>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</si>
  <si>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</si>
  <si>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</si>
  <si>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</si>
  <si>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</si>
  <si>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</si>
  <si>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</si>
  <si>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</si>
  <si>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</si>
  <si>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</si>
  <si>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</si>
  <si>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</si>
  <si>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</si>
  <si>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</si>
  <si>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</si>
  <si>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</si>
  <si>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</si>
  <si>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</si>
  <si>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</si>
  <si>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</si>
  <si>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</si>
  <si>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</si>
  <si>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</si>
  <si>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</si>
  <si>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</si>
  <si>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</si>
  <si>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</si>
  <si>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</si>
  <si>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</si>
  <si>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</si>
  <si>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</si>
  <si>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</si>
  <si>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</si>
  <si>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</si>
  <si>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</si>
  <si>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</si>
  <si>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</si>
  <si>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</si>
  <si>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</si>
  <si>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</si>
  <si>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</si>
  <si>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</si>
  <si>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</si>
  <si>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</si>
  <si>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</si>
  <si>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</si>
  <si>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</si>
  <si>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</si>
  <si>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</si>
  <si>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</si>
  <si>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</si>
  <si>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</si>
  <si>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</si>
  <si>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</si>
  <si>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</si>
  <si>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</si>
  <si>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</si>
  <si>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</si>
  <si>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</si>
  <si>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</si>
  <si>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</si>
  <si>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</si>
  <si>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</si>
  <si>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</si>
  <si>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</si>
  <si>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</si>
  <si>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</si>
  <si>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</si>
  <si>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</si>
  <si>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</si>
  <si>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</si>
  <si>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</si>
  <si>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</si>
  <si>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</si>
  <si>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</si>
  <si>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</si>
  <si>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</si>
  <si>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</si>
  <si>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</si>
  <si>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</si>
  <si>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</si>
  <si>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</si>
  <si>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</si>
  <si>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</si>
  <si>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</si>
  <si>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</si>
  <si>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</si>
  <si>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</si>
  <si>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</si>
  <si>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</si>
  <si>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</si>
  <si>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</si>
  <si>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</si>
  <si>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</si>
  <si>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</si>
  <si>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</si>
  <si>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</si>
  <si>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</si>
  <si>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</si>
  <si>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</si>
  <si>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</si>
  <si>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</si>
  <si>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</si>
  <si>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</si>
  <si>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</si>
  <si>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</si>
  <si>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</si>
  <si>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</si>
  <si>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</si>
  <si>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</si>
  <si>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</si>
  <si>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</si>
  <si>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</si>
  <si>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</si>
  <si>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</si>
  <si>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</si>
  <si>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</si>
  <si>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</si>
  <si>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</si>
  <si>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</si>
  <si>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</si>
  <si>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</si>
  <si>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</si>
  <si>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</si>
  <si>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</si>
  <si>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</si>
  <si>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</si>
  <si>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</si>
  <si>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</si>
  <si>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</si>
  <si>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</si>
  <si>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</si>
  <si>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</si>
  <si>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</si>
  <si>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</si>
  <si>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</si>
  <si>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</si>
  <si>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</si>
  <si>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</si>
  <si>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</si>
  <si>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</si>
  <si>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</si>
  <si>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</si>
  <si>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</si>
  <si>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</si>
  <si>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</si>
  <si>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</si>
  <si>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</si>
  <si>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</si>
  <si>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</si>
  <si>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</si>
  <si>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</si>
  <si>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</si>
  <si>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</si>
  <si>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</si>
  <si>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</si>
  <si>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</si>
  <si>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</si>
  <si>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</si>
  <si>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</si>
  <si>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</si>
  <si>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</si>
  <si>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</si>
  <si>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</si>
  <si>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</si>
  <si>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</si>
  <si>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</si>
  <si>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</si>
  <si>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</si>
  <si>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</si>
  <si>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</si>
  <si>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</si>
  <si>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</si>
  <si>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</si>
  <si>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</si>
  <si>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</si>
  <si>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</si>
  <si>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</si>
  <si>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</si>
  <si>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</si>
  <si>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</si>
  <si>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</si>
  <si>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</si>
  <si>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</si>
  <si>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</si>
  <si>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</si>
  <si>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</si>
  <si>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</si>
  <si>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</si>
  <si>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</si>
  <si>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</si>
  <si>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</si>
  <si>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</si>
  <si>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</si>
  <si>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</si>
  <si>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</si>
  <si>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</si>
  <si>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</si>
  <si>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</si>
  <si>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</si>
  <si>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</si>
  <si>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</si>
  <si>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</si>
  <si>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</si>
  <si>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</si>
  <si>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</si>
  <si>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</si>
  <si>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</si>
  <si>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</si>
  <si>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</si>
  <si>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</si>
  <si>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</si>
  <si>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</si>
  <si>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</si>
  <si>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</si>
  <si>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</si>
  <si>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</si>
  <si>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</si>
  <si>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</si>
  <si>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</si>
  <si>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</si>
  <si>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</si>
  <si>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</si>
  <si>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</si>
  <si>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</si>
  <si>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</si>
  <si>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</si>
  <si>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</si>
  <si>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</si>
  <si>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</si>
  <si>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</si>
  <si>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</si>
  <si>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</si>
  <si>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</si>
  <si>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</si>
  <si>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</si>
  <si>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</si>
  <si>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</si>
  <si>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</si>
  <si>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</si>
  <si>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</si>
  <si>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</si>
  <si>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</si>
  <si>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</si>
  <si>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</si>
  <si>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</si>
  <si>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</si>
  <si>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</si>
  <si>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</si>
  <si>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</si>
  <si>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</si>
  <si>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</si>
  <si>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</si>
  <si>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</si>
  <si>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</si>
  <si>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</si>
  <si>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</si>
  <si>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</si>
  <si>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</si>
  <si>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</si>
  <si>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</si>
  <si>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</si>
  <si>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</si>
  <si>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</si>
  <si>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</si>
  <si>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</si>
  <si>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</si>
  <si>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</si>
  <si>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</si>
  <si>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</si>
  <si>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</si>
  <si>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</si>
  <si>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</si>
  <si>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</si>
  <si>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</si>
  <si>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</si>
  <si>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</si>
  <si>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</si>
  <si>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</si>
  <si>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</si>
  <si>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</si>
  <si>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</si>
  <si>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</si>
  <si>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</si>
  <si>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</si>
  <si>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</si>
  <si>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</si>
  <si>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</si>
  <si>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</si>
  <si>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</si>
  <si>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</si>
  <si>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</si>
  <si>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</si>
  <si>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</si>
  <si>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</si>
  <si>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</si>
  <si>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</si>
  <si>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</si>
  <si>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</si>
  <si>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</si>
  <si>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</si>
  <si>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</si>
  <si>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</si>
  <si>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</si>
  <si>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</si>
  <si>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</si>
  <si>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</si>
  <si>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</si>
  <si>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</si>
  <si>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</si>
  <si>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</si>
  <si>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</si>
  <si>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</si>
  <si>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</si>
  <si>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</si>
  <si>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</si>
  <si>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</si>
  <si>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</si>
  <si>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</si>
  <si>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</si>
  <si>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</si>
  <si>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</si>
  <si>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</si>
  <si>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</si>
  <si>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</si>
  <si>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</si>
  <si>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</si>
  <si>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</si>
  <si>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</si>
  <si>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</si>
  <si>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</si>
  <si>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</si>
  <si>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</si>
  <si>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</si>
  <si>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</si>
  <si>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</si>
  <si>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</si>
  <si>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</si>
  <si>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</si>
  <si>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</si>
  <si>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</si>
  <si>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</si>
  <si>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</si>
  <si>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</si>
  <si>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</si>
  <si>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</si>
  <si>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</si>
  <si>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</si>
  <si>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</si>
  <si>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</si>
  <si>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</si>
  <si>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</si>
  <si>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</si>
  <si>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</si>
  <si>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</si>
  <si>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</si>
  <si>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</si>
  <si>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</si>
  <si>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</si>
  <si>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</si>
  <si>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</si>
  <si>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</si>
  <si>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</si>
  <si>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</si>
  <si>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</si>
  <si>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</si>
  <si>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</si>
  <si>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</si>
  <si>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</si>
  <si>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</si>
  <si>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</si>
  <si>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</si>
  <si>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</si>
  <si>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</si>
  <si>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</si>
  <si>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</si>
  <si>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</si>
  <si>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</si>
  <si>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</si>
  <si>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</si>
  <si>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</si>
  <si>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</si>
  <si>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</si>
  <si>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</si>
  <si>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</si>
  <si>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</si>
  <si>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</si>
  <si>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</si>
  <si>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</si>
  <si>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</si>
  <si>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</si>
  <si>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</si>
  <si>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</si>
  <si>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</si>
  <si>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</si>
  <si>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</si>
  <si>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</si>
  <si>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</si>
  <si>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</si>
  <si>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</si>
  <si>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</si>
  <si>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</si>
  <si>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</si>
  <si>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</si>
  <si>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</si>
  <si>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</si>
  <si>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</si>
  <si>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</si>
  <si>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</si>
  <si>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</si>
  <si>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</si>
  <si>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</si>
  <si>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</si>
  <si>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</si>
  <si>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</si>
  <si>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</si>
  <si>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</si>
  <si>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</si>
  <si>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</si>
  <si>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</si>
  <si>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</si>
  <si>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</si>
  <si>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</si>
  <si>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</si>
  <si>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</si>
  <si>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</si>
  <si>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</si>
  <si>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</si>
  <si>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</si>
  <si>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</si>
  <si>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</si>
  <si>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</si>
  <si>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</si>
  <si>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</si>
  <si>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</si>
  <si>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</si>
  <si>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</si>
  <si>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</si>
  <si>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</si>
  <si>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</si>
  <si>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</si>
  <si>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</si>
  <si>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</si>
  <si>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</si>
  <si>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</si>
  <si>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</si>
  <si>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</si>
  <si>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</si>
  <si>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</si>
  <si>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</si>
  <si>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</si>
  <si>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</si>
  <si>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</si>
  <si>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</si>
  <si>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</si>
  <si>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</si>
  <si>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</si>
  <si>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</si>
  <si>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</si>
  <si>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</si>
  <si>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</si>
  <si>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</si>
  <si>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</si>
  <si>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</si>
  <si>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</si>
  <si>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</si>
  <si>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</si>
  <si>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</si>
  <si>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</si>
  <si>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</si>
  <si>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</si>
  <si>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</si>
  <si>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</si>
  <si>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</si>
  <si>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</si>
  <si>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</si>
  <si>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</si>
  <si>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</si>
  <si>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</si>
  <si>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</si>
  <si>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</si>
  <si>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</si>
  <si>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</si>
  <si>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</si>
  <si>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</si>
  <si>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</si>
  <si>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</si>
  <si>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</si>
  <si>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</si>
  <si>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</si>
  <si>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</si>
  <si>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</si>
  <si>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</si>
  <si>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</si>
  <si>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</si>
  <si>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</si>
  <si>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</si>
  <si>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</si>
  <si>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</si>
  <si>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</si>
  <si>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</si>
  <si>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</si>
  <si>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</si>
  <si>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</si>
  <si>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</si>
  <si>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</si>
  <si>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</si>
  <si>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</si>
  <si>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</si>
  <si>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</si>
  <si>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</si>
  <si>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</si>
  <si>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</si>
  <si>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</si>
  <si>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</si>
  <si>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</si>
  <si>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</si>
  <si>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</si>
  <si>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</si>
  <si>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</si>
  <si>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</si>
  <si>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</si>
  <si>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</si>
  <si>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</si>
  <si>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</si>
  <si>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</si>
  <si>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</si>
  <si>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</si>
  <si>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</si>
  <si>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</si>
  <si>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</si>
  <si>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</si>
  <si>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</si>
  <si>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</si>
  <si>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</si>
  <si>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</si>
  <si>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</si>
  <si>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</si>
  <si>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</si>
  <si>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</si>
  <si>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</si>
  <si>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</si>
  <si>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</si>
  <si>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</si>
  <si>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</si>
  <si>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</si>
  <si>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</si>
  <si>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</si>
  <si>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</si>
  <si>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</si>
  <si>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</si>
  <si>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</si>
  <si>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</si>
  <si>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</si>
  <si>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</si>
  <si>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</si>
  <si>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</si>
  <si>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</si>
  <si>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</si>
  <si>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</si>
  <si>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</si>
  <si>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</si>
  <si>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</si>
  <si>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</si>
  <si>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</si>
  <si>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</si>
  <si>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</si>
  <si>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</si>
  <si>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</si>
  <si>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</si>
  <si>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</si>
  <si>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</si>
  <si>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</si>
  <si>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</si>
  <si>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</si>
  <si>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</si>
  <si>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</si>
  <si>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</si>
  <si>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</si>
  <si>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</si>
  <si>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</si>
  <si>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</si>
  <si>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</si>
  <si>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</si>
  <si>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</si>
  <si>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</si>
  <si>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</si>
  <si>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</si>
  <si>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</si>
  <si>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</si>
  <si>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</si>
  <si>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</si>
  <si>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</si>
  <si>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</si>
  <si>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</si>
  <si>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</si>
  <si>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</si>
  <si>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</si>
  <si>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</si>
  <si>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</si>
  <si>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</si>
  <si>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</si>
  <si>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</si>
  <si>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</si>
  <si>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</si>
  <si>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</si>
  <si>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</si>
  <si>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</si>
  <si>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</si>
  <si>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</si>
  <si>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</si>
  <si>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</si>
  <si>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</si>
  <si>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</si>
  <si>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</si>
  <si>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</si>
  <si>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</si>
  <si>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</si>
  <si>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</si>
  <si>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</si>
  <si>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</si>
  <si>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</si>
  <si>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</si>
  <si>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</si>
  <si>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</si>
  <si>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</si>
  <si>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</si>
  <si>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</si>
  <si>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</si>
  <si>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</si>
  <si>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</si>
  <si>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</si>
  <si>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</si>
  <si>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</si>
  <si>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</si>
  <si>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</si>
  <si>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</si>
  <si>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</si>
  <si>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</si>
  <si>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</si>
  <si>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</si>
  <si>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</si>
  <si>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</si>
  <si>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</si>
  <si>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</si>
  <si>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</si>
  <si>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</si>
  <si>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</si>
  <si>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</si>
  <si>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</si>
  <si>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</si>
  <si>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</si>
  <si>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</si>
  <si>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</si>
  <si>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</si>
  <si>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</si>
  <si>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</si>
  <si>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</si>
  <si>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</si>
  <si>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</si>
  <si>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</si>
  <si>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</si>
  <si>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</si>
  <si>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</si>
  <si>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</si>
  <si>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</si>
  <si>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</si>
  <si>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</si>
  <si>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</si>
  <si>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</si>
  <si>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</si>
  <si>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</si>
  <si>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</si>
  <si>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</si>
  <si>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</si>
  <si>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</si>
  <si>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</si>
  <si>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</si>
  <si>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</si>
  <si>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</si>
  <si>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</si>
  <si>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</si>
  <si>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</si>
  <si>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</si>
  <si>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</si>
  <si>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</si>
  <si>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</si>
  <si>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</si>
  <si>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</si>
  <si>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</si>
  <si>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</si>
  <si>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</si>
  <si>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</si>
  <si>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</si>
  <si>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</si>
  <si>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</si>
  <si>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</si>
  <si>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</si>
  <si>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</si>
  <si>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</si>
  <si>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</si>
  <si>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</si>
  <si>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</si>
  <si>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</si>
  <si>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</si>
  <si>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</si>
  <si>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</si>
  <si>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</si>
  <si>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</si>
  <si>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</si>
  <si>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</si>
  <si>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</si>
  <si>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</si>
  <si>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</si>
  <si>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</si>
  <si>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</si>
  <si>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</si>
  <si>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</si>
  <si>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</si>
  <si>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</si>
  <si>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</si>
  <si>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</si>
  <si>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</si>
  <si>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</si>
  <si>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</si>
  <si>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</si>
  <si>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</si>
  <si>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</si>
  <si>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</si>
  <si>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</si>
  <si>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</si>
  <si>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</si>
  <si>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</si>
  <si>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</si>
  <si>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</si>
  <si>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</si>
  <si>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</si>
  <si>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</si>
  <si>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</si>
  <si>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</si>
  <si>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</si>
  <si>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</si>
  <si>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</si>
  <si>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</si>
  <si>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</si>
  <si>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</si>
  <si>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</si>
  <si>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</si>
  <si>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</si>
  <si>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</si>
  <si>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</si>
  <si>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</si>
  <si>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</si>
  <si>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</si>
  <si>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</si>
  <si>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</si>
  <si>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</si>
  <si>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</si>
  <si>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</si>
  <si>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</si>
  <si>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</si>
  <si>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</si>
  <si>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</si>
  <si>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</si>
  <si>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</si>
  <si>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</si>
  <si>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</si>
  <si>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</si>
  <si>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</si>
  <si>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</si>
  <si>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</si>
  <si>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</si>
  <si>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</si>
  <si>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</si>
  <si>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</si>
  <si>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</si>
  <si>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</si>
  <si>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</si>
  <si>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</si>
  <si>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</si>
  <si>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</si>
  <si>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</si>
  <si>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</si>
  <si>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</si>
  <si>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</si>
  <si>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</si>
  <si>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</si>
  <si>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</si>
  <si>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</si>
  <si>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</si>
  <si>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</si>
  <si>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</si>
  <si>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</si>
  <si>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</si>
  <si>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</si>
  <si>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</si>
  <si>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</si>
  <si>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</si>
  <si>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</si>
  <si>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</si>
  <si>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</si>
  <si>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</si>
  <si>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</si>
  <si>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</si>
  <si>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</si>
  <si>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</si>
  <si>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</si>
  <si>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</si>
  <si>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</si>
  <si>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</si>
  <si>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</si>
  <si>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</si>
  <si>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</si>
  <si>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</si>
  <si>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</si>
  <si>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</si>
  <si>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</si>
  <si>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</si>
  <si>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</si>
  <si>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</si>
  <si>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</si>
  <si>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</si>
  <si>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</si>
  <si>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</si>
  <si>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</si>
  <si>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</si>
  <si>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</si>
  <si>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</si>
  <si>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</si>
  <si>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</si>
  <si>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</si>
  <si>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</si>
  <si>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</si>
  <si>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</si>
  <si>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</si>
  <si>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</si>
  <si>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</si>
  <si>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</si>
  <si>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</si>
  <si>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</si>
  <si>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</si>
  <si>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</si>
  <si>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</si>
  <si>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</si>
  <si>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</si>
  <si>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</si>
  <si>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</si>
  <si>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</si>
  <si>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</si>
  <si>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</si>
  <si>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</si>
  <si>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</si>
  <si>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</si>
  <si>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</si>
  <si>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</si>
  <si>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</si>
  <si>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</si>
  <si>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</si>
  <si>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</si>
  <si>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</si>
  <si>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</si>
  <si>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</si>
  <si>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</si>
  <si>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</si>
  <si>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</si>
  <si>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</si>
  <si>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</si>
  <si>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</si>
  <si>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</si>
  <si>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</si>
  <si>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</si>
  <si>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</si>
  <si>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</si>
  <si>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</si>
  <si>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</si>
  <si>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</si>
  <si>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</si>
  <si>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</si>
  <si>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</si>
  <si>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</si>
  <si>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</si>
  <si>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</si>
  <si>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</si>
  <si>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</si>
  <si>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</si>
  <si>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</si>
  <si>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</si>
  <si>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</si>
  <si>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</si>
  <si>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</si>
  <si>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</si>
  <si>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</si>
  <si>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</si>
  <si>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</si>
  <si>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</si>
  <si>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</si>
  <si>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</si>
  <si>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</si>
  <si>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</si>
  <si>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</si>
  <si>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</si>
  <si>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</si>
  <si>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</si>
  <si>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</si>
  <si>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</si>
  <si>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</si>
  <si>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</si>
  <si>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</si>
  <si>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</si>
  <si>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</si>
  <si>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</si>
  <si>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</si>
  <si>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</si>
  <si>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</si>
  <si>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</si>
  <si>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</si>
  <si>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</si>
  <si>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</si>
  <si>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</si>
  <si>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</si>
  <si>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</si>
  <si>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</si>
  <si>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</si>
  <si>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</si>
  <si>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</si>
  <si>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</si>
  <si>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</si>
  <si>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</si>
  <si>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</si>
  <si>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</si>
  <si>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</si>
  <si>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</si>
  <si>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</si>
  <si>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</si>
  <si>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</si>
  <si>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</si>
  <si>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</si>
  <si>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</si>
  <si>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</si>
  <si>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</si>
  <si>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</si>
  <si>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</si>
  <si>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</si>
  <si>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</si>
  <si>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</si>
  <si>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</si>
  <si>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</si>
  <si>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</si>
  <si>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</si>
  <si>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</si>
  <si>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</si>
  <si>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</si>
  <si>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</si>
  <si>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</si>
  <si>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</si>
  <si>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</si>
  <si>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</si>
  <si>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</si>
  <si>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</si>
  <si>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</si>
  <si>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</si>
  <si>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</si>
  <si>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</si>
  <si>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</si>
  <si>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</si>
  <si>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</si>
  <si>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</si>
  <si>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</si>
  <si>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</si>
  <si>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</si>
  <si>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</si>
  <si>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</si>
  <si>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</si>
  <si>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</si>
  <si>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</si>
  <si>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</si>
  <si>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</si>
  <si>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</si>
  <si>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</si>
  <si>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</si>
  <si>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</si>
  <si>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</si>
  <si>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</si>
  <si>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</si>
  <si>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</si>
  <si>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</si>
  <si>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</si>
  <si>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</si>
  <si>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</si>
  <si>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</si>
  <si>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</si>
  <si>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</si>
  <si>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</si>
  <si>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</si>
  <si>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</si>
  <si>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</si>
  <si>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</si>
  <si>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</si>
  <si>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</si>
  <si>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</si>
  <si>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</si>
  <si>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</si>
  <si>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</si>
  <si>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</si>
  <si>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</si>
  <si>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</si>
  <si>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</si>
  <si>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</si>
  <si>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</si>
  <si>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</si>
  <si>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</si>
  <si>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</si>
  <si>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</si>
  <si>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</si>
  <si>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</si>
  <si>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</si>
  <si>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</si>
  <si>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</si>
  <si>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</si>
  <si>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</si>
  <si>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</si>
  <si>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</si>
  <si>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</si>
  <si>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</si>
  <si>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</si>
  <si>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</si>
  <si>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</si>
  <si>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</si>
  <si>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</si>
  <si>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</si>
  <si>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</si>
  <si>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</si>
  <si>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</si>
  <si>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</si>
  <si>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</si>
  <si>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</si>
  <si>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</si>
  <si>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</si>
  <si>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</si>
  <si>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</si>
  <si>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</si>
  <si>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</si>
  <si>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</si>
  <si>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</si>
  <si>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</si>
  <si>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</si>
  <si>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</si>
  <si>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</si>
  <si>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</si>
  <si>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</si>
  <si>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</si>
  <si>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</si>
  <si>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</si>
  <si>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</si>
  <si>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</si>
  <si>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</si>
  <si>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</si>
  <si>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</si>
  <si>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</si>
  <si>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</si>
  <si>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</si>
  <si>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</si>
  <si>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</si>
  <si>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</si>
  <si>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</si>
  <si>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</si>
  <si>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</si>
  <si>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</si>
  <si>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</si>
  <si>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</si>
  <si>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</si>
  <si>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</si>
  <si>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</si>
  <si>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</si>
  <si>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</si>
  <si>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</si>
  <si>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</si>
  <si>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</si>
  <si>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</si>
  <si>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</si>
  <si>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</si>
  <si>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</si>
  <si>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</si>
  <si>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</si>
  <si>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</si>
  <si>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</si>
  <si>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</si>
  <si>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</si>
  <si>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</si>
  <si>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</si>
  <si>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</si>
  <si>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</si>
  <si>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</si>
  <si>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</si>
  <si>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</si>
  <si>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</si>
  <si>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</si>
  <si>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</si>
  <si>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</si>
  <si>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</si>
  <si>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</si>
  <si>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</si>
  <si>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</si>
  <si>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</si>
  <si>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</si>
  <si>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</si>
  <si>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</si>
  <si>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</si>
  <si>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</si>
  <si>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</si>
  <si>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</si>
  <si>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</si>
  <si>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</si>
  <si>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</si>
  <si>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</si>
  <si>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</si>
  <si>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</si>
  <si>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</si>
  <si>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</si>
  <si>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</si>
  <si>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</si>
  <si>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</si>
  <si>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</si>
  <si>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</si>
  <si>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</si>
  <si>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</si>
  <si>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</si>
  <si>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</si>
  <si>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</si>
  <si>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</si>
  <si>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</si>
  <si>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</si>
  <si>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</si>
  <si>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</si>
  <si>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</si>
  <si>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</si>
  <si>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</si>
  <si>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</si>
  <si>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</si>
  <si>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</si>
  <si>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</si>
  <si>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</si>
  <si>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</si>
  <si>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</si>
  <si>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</si>
  <si>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</si>
  <si>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</si>
  <si>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</si>
  <si>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</si>
  <si>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</si>
  <si>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</si>
  <si>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</si>
  <si>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</si>
  <si>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</si>
  <si>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</si>
  <si>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</si>
  <si>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</si>
  <si>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</si>
  <si>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</si>
  <si>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</si>
  <si>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</si>
  <si>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</si>
  <si>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</si>
  <si>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</si>
  <si>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</si>
  <si>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</si>
  <si>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</si>
  <si>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</si>
  <si>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</si>
  <si>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</si>
  <si>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</si>
  <si>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</si>
  <si>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</si>
  <si>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</si>
  <si>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</si>
  <si>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</si>
  <si>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</si>
  <si>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</si>
  <si>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</si>
  <si>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</si>
  <si>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</si>
  <si>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</si>
  <si>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</si>
  <si>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</si>
  <si>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</si>
  <si>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</si>
  <si>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</si>
  <si>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</si>
  <si>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</si>
  <si>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</si>
  <si>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</si>
  <si>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</si>
  <si>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</si>
  <si>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</si>
  <si>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</si>
  <si>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</si>
  <si>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</si>
  <si>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</si>
  <si>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</si>
  <si>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</si>
  <si>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</si>
  <si>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</si>
  <si>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</si>
  <si>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</si>
  <si>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</si>
  <si>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</si>
  <si>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</si>
  <si>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</si>
  <si>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</si>
  <si>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</si>
  <si>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</si>
  <si>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</si>
  <si>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</si>
  <si>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</si>
  <si>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</si>
  <si>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</si>
  <si>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</si>
  <si>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</si>
  <si>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</si>
  <si>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</si>
  <si>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</si>
  <si>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</si>
  <si>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</si>
  <si>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</si>
  <si>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</si>
  <si>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</si>
  <si>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</si>
  <si>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</si>
  <si>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</si>
  <si>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</si>
  <si>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</si>
  <si>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</si>
  <si>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</si>
  <si>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</si>
  <si>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</si>
  <si>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</si>
  <si>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</si>
  <si>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</si>
  <si>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</si>
  <si>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</si>
  <si>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</si>
  <si>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</si>
  <si>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</si>
  <si>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</si>
  <si>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</si>
  <si>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</si>
  <si>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</si>
  <si>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</si>
  <si>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</si>
  <si>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</si>
  <si>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</si>
  <si>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</si>
  <si>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</si>
  <si>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</si>
  <si>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</si>
  <si>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</si>
  <si>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</si>
  <si>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</si>
  <si>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</si>
  <si>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</si>
  <si>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</si>
  <si>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</si>
  <si>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</si>
  <si>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</si>
  <si>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</si>
  <si>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</si>
  <si>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</si>
  <si>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</si>
  <si>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</si>
  <si>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</si>
  <si>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</si>
  <si>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</si>
  <si>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</si>
  <si>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</si>
  <si>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</si>
  <si>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</si>
  <si>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</si>
  <si>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</si>
  <si>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</si>
  <si>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</si>
  <si>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</si>
  <si>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</si>
  <si>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</si>
  <si>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</si>
  <si>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</si>
  <si>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</si>
  <si>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</si>
  <si>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</si>
  <si>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</si>
  <si>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</si>
  <si>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</si>
  <si>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</si>
  <si>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</si>
  <si>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</si>
  <si>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</si>
  <si>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</si>
  <si>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</si>
  <si>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</si>
  <si>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</si>
  <si>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</si>
  <si>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</si>
  <si>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</si>
  <si>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</si>
  <si>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</si>
  <si>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</si>
  <si>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</si>
  <si>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</si>
  <si>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</si>
  <si>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</si>
  <si>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</si>
  <si>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</si>
  <si>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</si>
  <si>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</si>
  <si>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</si>
  <si>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</si>
  <si>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</si>
  <si>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</si>
  <si>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</si>
  <si>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</si>
  <si>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</si>
  <si>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</si>
  <si>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</si>
  <si>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</si>
  <si>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</si>
  <si>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</si>
  <si>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</si>
  <si>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</si>
  <si>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</si>
  <si>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</si>
  <si>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</si>
  <si>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</si>
  <si>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</si>
  <si>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</si>
  <si>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</si>
  <si>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</si>
  <si>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</si>
  <si>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</si>
  <si>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</si>
  <si>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</si>
  <si>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</si>
  <si>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</si>
  <si>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</si>
  <si>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</si>
  <si>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</si>
  <si>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</si>
  <si>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</si>
  <si>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</si>
  <si>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</si>
  <si>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</si>
  <si>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</si>
  <si>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</si>
  <si>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</si>
  <si>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</si>
  <si>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</si>
  <si>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</si>
  <si>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</si>
  <si>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</si>
  <si>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</si>
  <si>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</si>
  <si>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</si>
  <si>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</si>
  <si>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</si>
  <si>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</si>
  <si>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</si>
  <si>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</si>
  <si>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</si>
  <si>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</si>
  <si>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</si>
  <si>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</si>
  <si>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</si>
  <si>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</si>
  <si>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</si>
  <si>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</si>
  <si>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</si>
  <si>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</si>
  <si>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</si>
  <si>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</si>
  <si>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</si>
  <si>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</si>
  <si>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</si>
  <si>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</si>
  <si>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</si>
  <si>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</si>
  <si>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</si>
  <si>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</si>
  <si>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</si>
  <si>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</si>
  <si>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</si>
  <si>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</si>
  <si>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</si>
  <si>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</si>
  <si>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</si>
  <si>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</si>
  <si>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</si>
  <si>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</si>
  <si>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</si>
  <si>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</si>
  <si>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</si>
  <si>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</si>
  <si>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</si>
  <si>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</si>
  <si>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</si>
  <si>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</si>
  <si>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</si>
  <si>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</si>
  <si>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</si>
  <si>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</si>
  <si>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</si>
  <si>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</si>
  <si>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</si>
  <si>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</si>
  <si>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</si>
  <si>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</si>
  <si>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</si>
  <si>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</si>
  <si>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</si>
  <si>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</si>
  <si>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</si>
  <si>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</si>
  <si>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</si>
  <si>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</si>
  <si>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</si>
  <si>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</si>
  <si>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</si>
  <si>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</si>
  <si>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</si>
  <si>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</si>
  <si>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</si>
  <si>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</si>
  <si>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</si>
  <si>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</si>
  <si>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</si>
  <si>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</si>
  <si>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</si>
  <si>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</si>
  <si>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</si>
  <si>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</si>
  <si>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</si>
  <si>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</si>
  <si>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</si>
  <si>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</si>
  <si>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</si>
  <si>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</si>
  <si>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</si>
  <si>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</si>
  <si>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</si>
  <si>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</si>
  <si>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</si>
  <si>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</si>
  <si>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</si>
  <si>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</si>
  <si>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</si>
  <si>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</si>
  <si>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</si>
  <si>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</si>
  <si>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</si>
  <si>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</si>
  <si>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</si>
  <si>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</si>
  <si>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</si>
  <si>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</si>
  <si>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</si>
  <si>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</si>
  <si>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</si>
  <si>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</si>
  <si>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</si>
  <si>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</si>
  <si>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</si>
  <si>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</si>
  <si>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</si>
  <si>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</si>
  <si>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</si>
  <si>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</si>
  <si>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</si>
  <si>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</si>
  <si>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</si>
  <si>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</si>
  <si>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</si>
  <si>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</si>
  <si>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</si>
  <si>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</si>
  <si>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</si>
  <si>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</si>
  <si>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</si>
  <si>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</si>
  <si>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</si>
  <si>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</si>
  <si>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</si>
  <si>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</si>
  <si>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</si>
  <si>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</si>
  <si>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</si>
  <si>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</si>
  <si>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</si>
  <si>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</si>
  <si>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</si>
  <si>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</si>
  <si>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</si>
  <si>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</si>
  <si>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</si>
  <si>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</si>
  <si>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</si>
  <si>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</si>
  <si>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</si>
  <si>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</si>
  <si>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</si>
  <si>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</si>
  <si>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</si>
  <si>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</si>
  <si>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</si>
  <si>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</si>
  <si>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</si>
  <si>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</si>
  <si>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</si>
  <si>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</si>
  <si>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</si>
  <si>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</si>
  <si>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</si>
  <si>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</si>
  <si>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</si>
  <si>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</si>
  <si>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</si>
  <si>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</si>
  <si>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</si>
  <si>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</si>
  <si>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</si>
  <si>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</si>
  <si>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</si>
  <si>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</si>
  <si>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</si>
  <si>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</si>
  <si>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</si>
  <si>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</si>
  <si>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</si>
  <si>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</si>
  <si>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</si>
  <si>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</si>
  <si>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</si>
  <si>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</si>
  <si>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</si>
  <si>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</si>
  <si>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</si>
  <si>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</si>
  <si>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</si>
  <si>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</si>
  <si>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</si>
  <si>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</si>
  <si>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</si>
  <si>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</si>
  <si>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</si>
  <si>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</si>
  <si>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</si>
  <si>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</si>
  <si>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</si>
  <si>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</si>
  <si>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</si>
  <si>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</si>
  <si>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</si>
  <si>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</si>
  <si>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</si>
  <si>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</si>
  <si>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</si>
  <si>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</si>
  <si>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</si>
  <si>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</si>
  <si>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</si>
  <si>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</si>
  <si>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</si>
  <si>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</si>
  <si>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</si>
  <si>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</si>
  <si>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</si>
  <si>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</si>
  <si>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</si>
  <si>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</si>
  <si>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</si>
  <si>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</si>
  <si>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</si>
  <si>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</si>
  <si>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</si>
  <si>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</si>
  <si>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</si>
  <si>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</si>
  <si>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</si>
  <si>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</si>
  <si>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</si>
  <si>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</si>
  <si>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</si>
  <si>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</si>
  <si>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</si>
  <si>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</si>
  <si>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</si>
  <si>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</si>
  <si>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</si>
  <si>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</si>
  <si>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</si>
  <si>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</si>
  <si>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</si>
  <si>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</si>
  <si>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</si>
  <si>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</si>
  <si>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</si>
  <si>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</si>
  <si>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</si>
  <si>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</si>
  <si>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</si>
  <si>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</si>
  <si>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</si>
  <si>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</si>
  <si>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</si>
  <si>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</si>
  <si>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</si>
  <si>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</si>
  <si>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</si>
  <si>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</si>
  <si>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</si>
  <si>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</si>
  <si>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</si>
  <si>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</si>
  <si>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</si>
  <si>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</si>
  <si>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</si>
  <si>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</si>
  <si>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</si>
  <si>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</si>
  <si>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</si>
  <si>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</si>
  <si>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</si>
  <si>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</si>
  <si>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</si>
  <si>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</si>
  <si>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</si>
  <si>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</si>
  <si>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</si>
  <si>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</si>
  <si>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</si>
  <si>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</si>
  <si>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</si>
  <si>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</si>
  <si>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</si>
  <si>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</si>
  <si>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</si>
  <si>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</si>
  <si>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</si>
  <si>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</si>
  <si>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</si>
  <si>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</si>
  <si>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</si>
  <si>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</si>
  <si>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</si>
  <si>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</si>
  <si>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</si>
  <si>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</si>
  <si>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</si>
  <si>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</si>
  <si>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</si>
  <si>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</si>
  <si>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</si>
  <si>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</si>
  <si>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</si>
  <si>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</si>
  <si>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</si>
  <si>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</si>
  <si>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</si>
  <si>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</si>
  <si>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</si>
  <si>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</si>
  <si>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</si>
  <si>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</si>
  <si>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</si>
  <si>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</si>
  <si>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</si>
  <si>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</si>
  <si>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</si>
  <si>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</si>
  <si>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</si>
  <si>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</si>
  <si>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</si>
  <si>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</si>
  <si>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</si>
  <si>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</si>
  <si>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</si>
  <si>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</si>
  <si>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</si>
  <si>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</si>
  <si>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</si>
  <si>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</si>
  <si>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</si>
  <si>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</si>
  <si>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</si>
  <si>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</si>
  <si>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</si>
  <si>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</si>
  <si>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</si>
  <si>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</si>
  <si>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</si>
  <si>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</si>
  <si>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</si>
  <si>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</si>
  <si>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</si>
  <si>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</si>
  <si>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</si>
  <si>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</si>
  <si>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</si>
  <si>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</si>
  <si>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</si>
  <si>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</si>
  <si>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</si>
  <si>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</si>
  <si>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</si>
  <si>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</si>
  <si>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</si>
  <si>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</si>
  <si>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</si>
  <si>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</si>
  <si>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</si>
  <si>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</si>
  <si>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</si>
  <si>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</si>
  <si>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</si>
  <si>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</si>
  <si>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</si>
  <si>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</si>
  <si>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</si>
  <si>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</si>
  <si>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</si>
  <si>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</si>
  <si>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</si>
  <si>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</si>
  <si>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</si>
  <si>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</si>
  <si>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</si>
  <si>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</si>
  <si>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</si>
  <si>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</si>
  <si>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</si>
  <si>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</si>
  <si>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</si>
  <si>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</si>
  <si>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</si>
  <si>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</si>
  <si>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</si>
  <si>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</si>
  <si>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</si>
  <si>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</si>
  <si>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</si>
  <si>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</si>
  <si>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</si>
  <si>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</si>
  <si>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</si>
  <si>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</si>
  <si>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</si>
  <si>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</si>
  <si>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</si>
  <si>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</si>
  <si>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</si>
  <si>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</si>
  <si>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</si>
  <si>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</si>
  <si>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</si>
  <si>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</si>
  <si>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</si>
  <si>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</si>
  <si>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</si>
  <si>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</si>
  <si>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</si>
  <si>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</si>
  <si>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</si>
  <si>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</si>
  <si>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</si>
  <si>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</si>
  <si>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</si>
  <si>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</si>
  <si>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</si>
  <si>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</si>
  <si>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</si>
  <si>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</si>
  <si>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</si>
  <si>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</si>
  <si>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</si>
  <si>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</si>
  <si>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</si>
  <si>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</si>
  <si>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</si>
  <si>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</si>
  <si>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</si>
  <si>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</si>
  <si>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</si>
  <si>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</si>
  <si>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</si>
  <si>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</si>
  <si>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</si>
  <si>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</si>
  <si>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</si>
  <si>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</si>
  <si>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</si>
  <si>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</si>
  <si>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</si>
  <si>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</si>
  <si>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</si>
  <si>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</si>
  <si>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</si>
  <si>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</si>
  <si>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</si>
  <si>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</si>
  <si>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</si>
  <si>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</si>
  <si>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</si>
  <si>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</si>
  <si>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</si>
  <si>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</si>
  <si>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</si>
  <si>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</si>
  <si>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</si>
  <si>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</si>
  <si>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</si>
  <si>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</si>
  <si>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</si>
  <si>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</si>
  <si>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</si>
  <si>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</si>
  <si>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</si>
  <si>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</si>
  <si>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</si>
  <si>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</si>
  <si>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</si>
  <si>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</si>
  <si>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</si>
  <si>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</si>
  <si>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</si>
  <si>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</si>
  <si>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</si>
  <si>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</si>
  <si>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</si>
  <si>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</si>
  <si>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</si>
  <si>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</si>
  <si>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</si>
  <si>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</si>
  <si>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</si>
  <si>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</si>
  <si>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</si>
  <si>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</si>
  <si>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</si>
  <si>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</si>
  <si>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</si>
  <si>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</si>
  <si>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</si>
  <si>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</si>
  <si>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</si>
  <si>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</si>
  <si>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</si>
  <si>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</si>
  <si>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</si>
  <si>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</si>
  <si>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</si>
  <si>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</si>
  <si>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</si>
  <si>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</si>
  <si>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</si>
  <si>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</si>
  <si>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</si>
  <si>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</si>
  <si>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</si>
  <si>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</si>
  <si>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</si>
  <si>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</si>
  <si>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</si>
  <si>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</si>
  <si>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</si>
  <si>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</si>
  <si>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</si>
  <si>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</si>
  <si>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</si>
  <si>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</si>
  <si>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</si>
  <si>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</si>
  <si>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</si>
  <si>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</si>
  <si>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</si>
  <si>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</si>
  <si>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</si>
  <si>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</si>
  <si>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</si>
  <si>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</si>
  <si>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</si>
  <si>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</si>
  <si>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</si>
  <si>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</si>
  <si>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</si>
  <si>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</si>
  <si>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</si>
  <si>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</si>
  <si>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</si>
  <si>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</si>
  <si>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</si>
  <si>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</si>
  <si>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</si>
  <si>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</si>
  <si>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</si>
  <si>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</si>
  <si>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</si>
  <si>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</si>
  <si>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</si>
  <si>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</si>
  <si>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</si>
  <si>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</si>
  <si>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</si>
  <si>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</si>
  <si>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</si>
  <si>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</si>
  <si>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</si>
  <si>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</si>
  <si>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</si>
  <si>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</si>
  <si>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</si>
  <si>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</si>
  <si>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</si>
  <si>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</si>
  <si>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</si>
  <si>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</si>
  <si>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</si>
  <si>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</si>
  <si>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</si>
  <si>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</si>
  <si>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</si>
  <si>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</si>
  <si>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</si>
  <si>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</si>
  <si>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</si>
  <si>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</si>
  <si>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</si>
  <si>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</si>
  <si>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</si>
  <si>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</si>
  <si>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</si>
  <si>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</si>
  <si>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</si>
  <si>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</si>
  <si>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</si>
  <si>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</si>
  <si>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</si>
  <si>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</si>
  <si>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</si>
  <si>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</si>
  <si>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</si>
  <si>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</si>
  <si>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</si>
  <si>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</si>
  <si>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</si>
  <si>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</si>
  <si>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</si>
  <si>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</si>
  <si>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</si>
  <si>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</si>
  <si>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</si>
  <si>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</si>
  <si>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</si>
  <si>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</si>
  <si>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</si>
  <si>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</si>
  <si>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</si>
  <si>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</si>
  <si>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</si>
  <si>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</si>
  <si>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</si>
  <si>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</si>
  <si>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</si>
  <si>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</si>
  <si>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</si>
  <si>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</si>
  <si>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</si>
  <si>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</si>
  <si>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</si>
  <si>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</si>
  <si>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</si>
  <si>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</si>
  <si>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</si>
  <si>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</si>
  <si>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</si>
  <si>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</si>
  <si>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</si>
  <si>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</si>
  <si>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</si>
  <si>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</si>
  <si>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</si>
  <si>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</si>
  <si>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</si>
  <si>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</si>
  <si>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</si>
  <si>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</si>
  <si>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</si>
  <si>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</si>
  <si>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</si>
  <si>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</si>
  <si>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</si>
  <si>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</si>
  <si>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</si>
  <si>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</si>
  <si>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</si>
  <si>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</si>
  <si>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</si>
  <si>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</si>
  <si>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</si>
  <si>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</si>
  <si>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</si>
  <si>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</si>
  <si>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</si>
  <si>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</si>
  <si>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</si>
  <si>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</si>
  <si>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</si>
  <si>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</si>
  <si>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</si>
  <si>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</si>
  <si>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</si>
  <si>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</si>
  <si>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</si>
  <si>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</si>
  <si>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</si>
  <si>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</si>
  <si>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</si>
  <si>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</si>
  <si>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</si>
  <si>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</si>
  <si>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</si>
  <si>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</si>
  <si>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</si>
  <si>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</si>
  <si>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</si>
  <si>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</si>
  <si>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</si>
  <si>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</si>
  <si>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</si>
  <si>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</si>
  <si>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</si>
  <si>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</si>
  <si>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</si>
  <si>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</si>
  <si>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</si>
  <si>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</si>
  <si>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</si>
  <si>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</si>
  <si>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</si>
  <si>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</si>
  <si>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</si>
  <si>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</si>
  <si>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</si>
  <si>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</si>
  <si>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</si>
  <si>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</si>
  <si>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</si>
  <si>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</si>
  <si>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</si>
  <si>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</si>
  <si>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</si>
  <si>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</si>
  <si>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</si>
  <si>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</si>
  <si>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</si>
  <si>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</si>
  <si>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</si>
  <si>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</si>
  <si>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</si>
  <si>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</si>
  <si>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</si>
  <si>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</si>
  <si>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</si>
  <si>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</si>
  <si>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</si>
  <si>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</si>
  <si>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</si>
  <si>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</si>
  <si>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</si>
  <si>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</si>
  <si>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</si>
  <si>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</si>
  <si>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</si>
  <si>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</si>
  <si>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</si>
  <si>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</si>
  <si>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</si>
  <si>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</si>
  <si>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</si>
  <si>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</si>
  <si>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</si>
  <si>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</si>
  <si>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</si>
  <si>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</si>
  <si>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</si>
  <si>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</si>
  <si>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</si>
  <si>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</si>
  <si>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</si>
  <si>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</si>
  <si>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</si>
  <si>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</si>
  <si>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</si>
  <si>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</si>
  <si>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</si>
  <si>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</si>
  <si>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</si>
  <si>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</si>
  <si>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</si>
  <si>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</si>
  <si>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</si>
  <si>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</si>
  <si>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</si>
  <si>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</si>
  <si>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</si>
  <si>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</si>
  <si>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</si>
  <si>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</si>
  <si>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</si>
  <si>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</si>
  <si>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</si>
  <si>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</si>
  <si>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</si>
  <si>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</si>
  <si>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</si>
  <si>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</si>
  <si>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</si>
  <si>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</si>
  <si>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</si>
  <si>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</si>
  <si>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</si>
  <si>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</si>
  <si>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</si>
  <si>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</si>
  <si>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</si>
  <si>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</si>
  <si>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</si>
  <si>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</si>
  <si>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</si>
  <si>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</si>
  <si>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</si>
  <si>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</si>
  <si>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</si>
  <si>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</si>
  <si>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</si>
  <si>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</si>
  <si>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</si>
  <si>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</si>
  <si>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</si>
  <si>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</si>
  <si>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</si>
  <si>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</si>
  <si>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</si>
  <si>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</si>
  <si>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</si>
  <si>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</si>
  <si>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</si>
  <si>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</si>
  <si>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</si>
  <si>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</si>
  <si>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</si>
  <si>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</si>
  <si>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</si>
  <si>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</si>
  <si>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</si>
  <si>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</si>
  <si>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</si>
  <si>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</si>
  <si>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</si>
  <si>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</si>
  <si>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</si>
  <si>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</si>
  <si>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</si>
  <si>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</si>
  <si>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</si>
  <si>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</si>
  <si>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</si>
  <si>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</si>
  <si>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</si>
  <si>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</si>
  <si>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</si>
  <si>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</si>
  <si>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</si>
  <si>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</si>
  <si>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</si>
  <si>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</si>
  <si>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</si>
  <si>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</si>
  <si>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</si>
  <si>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</si>
  <si>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</si>
  <si>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</si>
  <si>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</si>
  <si>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</si>
  <si>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</si>
  <si>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</si>
  <si>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</si>
  <si>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</si>
  <si>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</si>
  <si>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</si>
  <si>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</si>
  <si>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</si>
  <si>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</si>
  <si>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</si>
  <si>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</si>
  <si>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</si>
  <si>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</si>
  <si>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</si>
  <si>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</si>
  <si>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</si>
  <si>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</si>
  <si>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</si>
  <si>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</si>
  <si>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</si>
  <si>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</si>
  <si>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</si>
  <si>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</si>
  <si>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</si>
  <si>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</si>
  <si>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</si>
  <si>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</si>
  <si>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</si>
  <si>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</si>
  <si>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</si>
  <si>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</si>
  <si>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</si>
  <si>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</si>
  <si>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</si>
  <si>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</si>
  <si>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</si>
  <si>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</si>
  <si>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</si>
  <si>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</si>
  <si>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</si>
  <si>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</si>
  <si>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</si>
  <si>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</si>
  <si>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</si>
  <si>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</si>
  <si>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</si>
  <si>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</si>
  <si>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</si>
  <si>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</si>
  <si>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</si>
  <si>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</si>
  <si>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</si>
  <si>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</si>
  <si>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</si>
  <si>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</si>
  <si>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</si>
  <si>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</si>
  <si>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</si>
  <si>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</si>
  <si>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</si>
  <si>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</si>
  <si>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</si>
  <si>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</si>
  <si>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</si>
  <si>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</si>
  <si>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</si>
  <si>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</si>
  <si>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</si>
  <si>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</si>
  <si>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</si>
  <si>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</si>
  <si>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</si>
  <si>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</si>
  <si>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</si>
  <si>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</si>
  <si>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</si>
  <si>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</si>
  <si>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</si>
  <si>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</si>
  <si>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</si>
  <si>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</si>
  <si>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</si>
  <si>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</si>
  <si>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</si>
  <si>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</si>
  <si>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</si>
  <si>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</si>
  <si>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</si>
  <si>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</si>
  <si>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</si>
  <si>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</si>
  <si>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</si>
  <si>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</si>
  <si>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</si>
  <si>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</si>
  <si>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</si>
  <si>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</si>
  <si>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</si>
  <si>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</si>
  <si>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</si>
  <si>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</si>
  <si>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</si>
  <si>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</si>
  <si>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</si>
  <si>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</si>
  <si>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</si>
  <si>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</si>
  <si>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</si>
  <si>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</si>
  <si>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</si>
  <si>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</si>
  <si>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</si>
  <si>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</si>
  <si>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</si>
  <si>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</si>
  <si>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</si>
  <si>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</si>
  <si>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</si>
  <si>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</si>
  <si>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</si>
  <si>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</si>
  <si>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</si>
  <si>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</si>
  <si>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</si>
  <si>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</si>
  <si>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</si>
  <si>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</si>
  <si>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</si>
  <si>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</si>
  <si>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</si>
  <si>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</si>
  <si>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</si>
  <si>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</si>
  <si>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</si>
  <si>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</si>
  <si>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</si>
  <si>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</si>
  <si>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</si>
  <si>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</si>
  <si>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</si>
  <si>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</si>
  <si>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</si>
  <si>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</si>
  <si>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</si>
  <si>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</si>
  <si>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</si>
  <si>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</si>
  <si>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</si>
  <si>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</si>
  <si>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</si>
  <si>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</si>
  <si>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</si>
  <si>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</si>
  <si>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</si>
  <si>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</si>
  <si>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</si>
  <si>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</si>
  <si>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</si>
  <si>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</si>
  <si>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</si>
  <si>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</si>
  <si>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</si>
  <si>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</si>
  <si>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</si>
  <si>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</si>
  <si>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</si>
  <si>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</si>
  <si>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</si>
  <si>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</si>
  <si>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</si>
  <si>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</si>
  <si>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</si>
  <si>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</si>
  <si>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</si>
  <si>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</si>
  <si>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</si>
  <si>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</si>
  <si>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</si>
  <si>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</si>
  <si>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</si>
  <si>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</si>
  <si>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</si>
  <si>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</si>
  <si>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</si>
  <si>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</si>
  <si>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</si>
  <si>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</si>
  <si>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</si>
  <si>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</si>
  <si>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</si>
  <si>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</si>
  <si>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</si>
  <si>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</si>
  <si>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</si>
  <si>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</si>
  <si>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</si>
  <si>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</si>
  <si>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</si>
  <si>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</si>
  <si>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</si>
  <si>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</si>
  <si>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</si>
  <si>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</si>
  <si>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</si>
  <si>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</si>
  <si>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</si>
  <si>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</si>
  <si>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</si>
  <si>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</si>
  <si>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</si>
  <si>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</si>
  <si>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</si>
  <si>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</si>
  <si>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</si>
  <si>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</si>
  <si>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</si>
  <si>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</si>
  <si>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</si>
  <si>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</si>
  <si>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</si>
  <si>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</si>
  <si>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</si>
  <si>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</si>
  <si>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</si>
  <si>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</si>
  <si>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</si>
  <si>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</si>
  <si>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</si>
  <si>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</si>
  <si>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</si>
  <si>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</si>
  <si>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</si>
  <si>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</si>
  <si>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</si>
  <si>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</si>
  <si>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</si>
  <si>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</si>
  <si>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</si>
  <si>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</si>
  <si>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</si>
  <si>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</si>
  <si>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</si>
  <si>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</si>
  <si>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</si>
  <si>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</si>
  <si>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</si>
  <si>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</si>
  <si>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</si>
  <si>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</si>
  <si>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</si>
  <si>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</si>
  <si>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</si>
  <si>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</si>
  <si>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</si>
  <si>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</si>
  <si>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</si>
  <si>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</si>
  <si>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</si>
  <si>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</si>
  <si>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</si>
  <si>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</si>
  <si>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</si>
  <si>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</si>
  <si>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</si>
  <si>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</si>
  <si>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</si>
  <si>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</si>
  <si>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</si>
  <si>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</si>
  <si>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</si>
  <si>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</si>
  <si>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</si>
  <si>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</si>
  <si>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</si>
  <si>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</si>
  <si>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</si>
  <si>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</si>
  <si>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</si>
  <si>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</si>
  <si>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</si>
  <si>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</si>
  <si>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</si>
  <si>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</si>
  <si>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</si>
  <si>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</si>
  <si>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</si>
  <si>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</si>
  <si>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</si>
  <si>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</si>
  <si>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</si>
  <si>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</si>
  <si>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</si>
  <si>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</si>
  <si>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</si>
  <si>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</si>
  <si>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</si>
  <si>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</si>
  <si>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</si>
  <si>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</si>
  <si>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</si>
  <si>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</si>
  <si>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</si>
  <si>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</si>
  <si>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</si>
  <si>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</si>
  <si>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</si>
  <si>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</si>
  <si>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</si>
  <si>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</si>
  <si>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</si>
  <si>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</si>
  <si>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</si>
  <si>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</si>
  <si>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</si>
  <si>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</si>
  <si>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</si>
  <si>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</si>
  <si>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</si>
  <si>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</si>
  <si>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</si>
  <si>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</si>
  <si>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</si>
  <si>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</si>
  <si>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</si>
  <si>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</si>
  <si>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</si>
  <si>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</si>
  <si>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</si>
  <si>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</si>
  <si>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</si>
  <si>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</si>
  <si>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</si>
  <si>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</si>
  <si>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</si>
  <si>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</si>
  <si>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</si>
  <si>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</si>
  <si>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</si>
  <si>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</si>
  <si>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</si>
  <si>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</si>
  <si>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</si>
  <si>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</si>
  <si>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</si>
  <si>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</si>
  <si>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</si>
  <si>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</si>
  <si>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</si>
  <si>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</si>
  <si>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</si>
  <si>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</si>
  <si>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</si>
  <si>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</si>
  <si>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</si>
  <si>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</si>
  <si>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</si>
  <si>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</si>
  <si>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</si>
  <si>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</si>
  <si>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</si>
  <si>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</si>
  <si>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</si>
  <si>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</si>
  <si>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</si>
  <si>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</si>
  <si>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</si>
  <si>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</si>
  <si>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</si>
  <si>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</si>
  <si>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</si>
  <si>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</si>
  <si>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</si>
  <si>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</si>
  <si>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</si>
  <si>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</si>
  <si>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</si>
  <si>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</si>
  <si>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</si>
  <si>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</si>
  <si>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</si>
  <si>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</si>
  <si>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</si>
  <si>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</si>
  <si>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</si>
  <si>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</si>
  <si>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</si>
  <si>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</si>
  <si>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</si>
  <si>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</si>
  <si>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</si>
  <si>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</si>
  <si>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</si>
  <si>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</si>
  <si>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</si>
  <si>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</si>
  <si>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</si>
  <si>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</si>
  <si>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</si>
  <si>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</si>
  <si>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</si>
  <si>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</si>
  <si>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</si>
  <si>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</si>
  <si>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</si>
  <si>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</si>
  <si>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</si>
  <si>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</si>
  <si>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</si>
  <si>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</si>
  <si>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</si>
  <si>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</si>
  <si>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</si>
  <si>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</si>
  <si>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</si>
  <si>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</si>
  <si>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</si>
  <si>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</si>
  <si>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</si>
  <si>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</si>
  <si>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</si>
  <si>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</si>
  <si>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</si>
  <si>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</si>
  <si>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</si>
  <si>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</si>
  <si>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</si>
  <si>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</si>
  <si>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</si>
  <si>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</si>
  <si>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</si>
  <si>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</si>
  <si>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</si>
  <si>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</si>
  <si>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</si>
  <si>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</si>
  <si>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</si>
  <si>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</si>
  <si>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</si>
  <si>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</si>
  <si>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</si>
  <si>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</si>
  <si>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</si>
  <si>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</si>
  <si>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</si>
  <si>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</si>
  <si>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</si>
  <si>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</si>
  <si>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</si>
  <si>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</si>
  <si>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</si>
  <si>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</si>
  <si>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</si>
  <si>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</si>
  <si>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</si>
  <si>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</si>
  <si>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</si>
  <si>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</si>
  <si>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</si>
  <si>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</si>
  <si>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</si>
  <si>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</si>
  <si>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</si>
  <si>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</si>
  <si>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</si>
  <si>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</si>
  <si>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</si>
  <si>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</si>
  <si>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</si>
  <si>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</si>
  <si>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</si>
  <si>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</si>
  <si>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</si>
  <si>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</si>
  <si>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</si>
  <si>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</si>
  <si>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</si>
  <si>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</si>
  <si>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</si>
  <si>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</si>
  <si>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</si>
  <si>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</si>
  <si>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</si>
  <si>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</si>
  <si>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</si>
  <si>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</si>
  <si>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</si>
  <si>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</si>
  <si>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</si>
  <si>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</si>
  <si>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</si>
  <si>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</si>
  <si>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</si>
  <si>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</si>
  <si>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</si>
  <si>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</si>
  <si>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</si>
  <si>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</si>
  <si>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</si>
  <si>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</si>
  <si>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</si>
  <si>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</si>
  <si>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</si>
  <si>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</si>
  <si>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</si>
  <si>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</si>
  <si>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</si>
  <si>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</si>
  <si>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</si>
  <si>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</si>
  <si>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</si>
  <si>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</si>
  <si>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</si>
  <si>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</si>
  <si>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</si>
  <si>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</si>
  <si>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</si>
  <si>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</si>
  <si>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</si>
  <si>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</si>
  <si>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</si>
  <si>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</si>
  <si>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</si>
  <si>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</si>
  <si>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</si>
  <si>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</si>
  <si>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</si>
  <si>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</si>
  <si>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</si>
  <si>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</si>
  <si>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</si>
  <si>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</si>
  <si>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</si>
  <si>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</si>
  <si>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</si>
  <si>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</si>
  <si>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</si>
  <si>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</si>
  <si>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</si>
  <si>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</si>
  <si>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</si>
  <si>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</si>
  <si>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</si>
  <si>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</si>
  <si>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</si>
  <si>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</si>
  <si>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</si>
  <si>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</si>
  <si>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</si>
  <si>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</si>
  <si>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</si>
  <si>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</si>
  <si>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</si>
  <si>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</si>
  <si>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</si>
  <si>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</si>
  <si>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</si>
  <si>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</si>
  <si>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</si>
  <si>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</si>
  <si>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</si>
  <si>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</si>
  <si>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</si>
  <si>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</si>
  <si>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</si>
  <si>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</si>
  <si>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</si>
  <si>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</si>
  <si>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</si>
  <si>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</si>
  <si>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</si>
  <si>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</si>
  <si>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</si>
  <si>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</si>
  <si>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</si>
  <si>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</si>
  <si>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</si>
  <si>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</si>
  <si>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</si>
  <si>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</si>
  <si>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</si>
  <si>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</si>
  <si>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</si>
  <si>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</si>
  <si>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</si>
  <si>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</si>
  <si>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</si>
  <si>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</si>
  <si>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</si>
  <si>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</si>
  <si>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</si>
  <si>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</si>
  <si>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</si>
  <si>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</si>
  <si>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</si>
  <si>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</si>
  <si>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</si>
  <si>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</si>
  <si>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</si>
  <si>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</si>
  <si>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</si>
  <si>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</si>
  <si>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</si>
  <si>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</si>
  <si>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</si>
  <si>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</si>
  <si>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</si>
  <si>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</si>
  <si>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</si>
  <si>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</si>
  <si>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</si>
  <si>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</si>
  <si>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</si>
  <si>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</si>
  <si>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</si>
  <si>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</si>
  <si>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</si>
  <si>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</si>
  <si>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</si>
  <si>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</si>
  <si>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</si>
  <si>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</si>
  <si>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</si>
  <si>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</si>
  <si>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</si>
  <si>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</si>
  <si>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</si>
  <si>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</si>
  <si>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</si>
  <si>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</si>
  <si>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</si>
  <si>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</si>
  <si>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</si>
  <si>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</si>
  <si>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</si>
  <si>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</si>
  <si>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</si>
  <si>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</si>
  <si>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</si>
  <si>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</si>
  <si>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</si>
  <si>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</si>
  <si>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</si>
  <si>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</si>
  <si>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</si>
  <si>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</si>
  <si>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</si>
  <si>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</si>
  <si>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</si>
  <si>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</si>
  <si>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</si>
  <si>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</si>
  <si>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</si>
  <si>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</si>
  <si>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</si>
  <si>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</si>
  <si>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</si>
  <si>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</si>
  <si>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</si>
  <si>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</si>
  <si>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</si>
  <si>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</si>
  <si>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</si>
  <si>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</si>
  <si>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</si>
  <si>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</si>
  <si>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</si>
  <si>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</si>
  <si>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</si>
  <si>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</si>
  <si>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</si>
  <si>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</si>
  <si>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</si>
  <si>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</si>
  <si>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</si>
  <si>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</si>
  <si>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</si>
  <si>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</si>
  <si>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</si>
  <si>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</si>
  <si>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</si>
  <si>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</si>
  <si>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</si>
  <si>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</si>
  <si>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</si>
  <si>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</si>
  <si>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</si>
  <si>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</si>
  <si>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</si>
  <si>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</si>
  <si>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</si>
  <si>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</si>
  <si>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</si>
  <si>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</si>
  <si>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</si>
  <si>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</si>
  <si>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</si>
  <si>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</si>
  <si>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</si>
  <si>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</si>
  <si>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</si>
  <si>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</si>
  <si>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</si>
  <si>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</si>
  <si>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</si>
  <si>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</si>
  <si>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</si>
  <si>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</si>
  <si>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</si>
  <si>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</si>
  <si>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</si>
  <si>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</si>
  <si>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</si>
  <si>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</si>
  <si>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</si>
  <si>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</si>
  <si>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</si>
  <si>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</si>
  <si>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</si>
  <si>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</si>
  <si>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</si>
  <si>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</si>
  <si>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</si>
  <si>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</si>
  <si>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</si>
  <si>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</si>
  <si>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</si>
  <si>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</si>
  <si>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</si>
  <si>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</si>
  <si>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</si>
  <si>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</si>
  <si>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</si>
  <si>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</si>
  <si>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</si>
  <si>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</si>
  <si>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</si>
  <si>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</si>
  <si>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</si>
  <si>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</si>
  <si>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</si>
  <si>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</si>
  <si>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</si>
  <si>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</si>
  <si>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</si>
  <si>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</si>
  <si>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</si>
  <si>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</si>
  <si>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</si>
  <si>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</si>
  <si>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</si>
  <si>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</si>
  <si>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</si>
  <si>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</si>
  <si>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</si>
  <si>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</si>
  <si>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</si>
  <si>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</si>
  <si>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</si>
  <si>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</si>
  <si>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</si>
  <si>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</si>
  <si>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</si>
  <si>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</si>
  <si>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</si>
  <si>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</si>
  <si>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</si>
  <si>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</si>
  <si>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</si>
  <si>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</si>
  <si>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</si>
  <si>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</si>
  <si>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</si>
  <si>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</si>
  <si>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</si>
  <si>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</si>
  <si>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</si>
  <si>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</si>
  <si>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</si>
  <si>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</si>
  <si>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</si>
  <si>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</si>
  <si>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</si>
  <si>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</si>
  <si>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</si>
  <si>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</si>
  <si>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</si>
  <si>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</si>
  <si>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</si>
  <si>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</si>
  <si>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</si>
  <si>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</si>
  <si>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</si>
  <si>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</si>
  <si>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</si>
  <si>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</si>
  <si>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</si>
  <si>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</si>
  <si>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</si>
  <si>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</si>
  <si>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</si>
  <si>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</si>
  <si>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</si>
  <si>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</si>
  <si>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</si>
  <si>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</si>
  <si>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</si>
  <si>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</si>
  <si>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</si>
  <si>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</si>
  <si>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</si>
  <si>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</si>
  <si>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</si>
  <si>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</si>
  <si>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</si>
  <si>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</si>
  <si>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</si>
  <si>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</si>
  <si>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</si>
  <si>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</si>
  <si>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</si>
  <si>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</si>
  <si>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</si>
  <si>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</si>
  <si>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</si>
  <si>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</si>
  <si>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</si>
  <si>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</si>
  <si>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</si>
  <si>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</si>
  <si>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</si>
  <si>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</si>
  <si>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</si>
  <si>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</si>
  <si>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</si>
  <si>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</si>
  <si>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</si>
  <si>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</si>
  <si>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</si>
  <si>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</si>
  <si>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</si>
  <si>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</si>
  <si>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</si>
  <si>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</si>
  <si>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</si>
  <si>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</si>
  <si>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</si>
  <si>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</si>
  <si>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</si>
  <si>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</si>
  <si>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</si>
  <si>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</si>
  <si>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</si>
  <si>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</si>
  <si>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</si>
  <si>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</si>
  <si>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</si>
  <si>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</si>
  <si>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</si>
  <si>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</si>
  <si>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</si>
  <si>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</si>
  <si>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</si>
  <si>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</si>
  <si>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</si>
  <si>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</si>
  <si>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</si>
  <si>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</si>
  <si>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</si>
  <si>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</si>
  <si>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</si>
  <si>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</si>
  <si>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</si>
  <si>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</si>
  <si>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</si>
  <si>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</si>
  <si>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</si>
  <si>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</si>
  <si>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</si>
  <si>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</si>
  <si>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</si>
  <si>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</si>
  <si>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</si>
  <si>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</si>
  <si>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</si>
  <si>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</si>
  <si>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</si>
  <si>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</si>
  <si>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</si>
  <si>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</si>
  <si>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</si>
  <si>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</si>
  <si>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</si>
  <si>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</si>
  <si>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</si>
  <si>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</si>
  <si>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</si>
  <si>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</si>
  <si>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</si>
  <si>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</si>
  <si>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</si>
  <si>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</si>
  <si>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</si>
  <si>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</si>
  <si>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</si>
  <si>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</si>
  <si>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</si>
  <si>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</si>
  <si>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</si>
  <si>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</si>
  <si>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</si>
  <si>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</si>
  <si>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</si>
  <si>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</si>
  <si>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</si>
  <si>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</si>
  <si>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</si>
  <si>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</si>
  <si>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</si>
  <si>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</si>
  <si>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</si>
  <si>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</si>
  <si>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</si>
  <si>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</si>
  <si>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</si>
  <si>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</si>
  <si>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</si>
  <si>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</si>
  <si>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</si>
  <si>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</si>
  <si>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</si>
  <si>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</si>
  <si>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</si>
  <si>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</si>
  <si>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</si>
  <si>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</si>
  <si>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</si>
  <si>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</si>
  <si>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</si>
  <si>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</si>
  <si>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</si>
  <si>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</si>
  <si>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</si>
  <si>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</si>
  <si>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</si>
  <si>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</si>
  <si>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</si>
  <si>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</si>
  <si>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</si>
  <si>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</si>
  <si>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</si>
  <si>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</si>
  <si>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</si>
  <si>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</si>
  <si>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</si>
  <si>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</si>
  <si>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</si>
  <si>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</si>
  <si>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</si>
  <si>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</si>
  <si>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</si>
  <si>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</si>
  <si>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</si>
  <si>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</si>
  <si>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</si>
  <si>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</si>
  <si>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</si>
  <si>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</si>
  <si>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</si>
  <si>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</si>
  <si>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</si>
  <si>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</si>
  <si>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</si>
  <si>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</si>
  <si>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</si>
  <si>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</si>
  <si>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</si>
  <si>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</si>
  <si>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</si>
  <si>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</si>
  <si>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</si>
  <si>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</si>
  <si>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</si>
  <si>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</si>
  <si>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</si>
  <si>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</si>
  <si>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</si>
  <si>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</si>
  <si>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</si>
  <si>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</si>
  <si>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</si>
  <si>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</si>
  <si>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</si>
  <si>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</si>
  <si>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</si>
  <si>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</si>
  <si>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</si>
  <si>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</si>
  <si>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</si>
  <si>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</si>
  <si>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</si>
  <si>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</si>
  <si>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</si>
  <si>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</si>
  <si>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</si>
  <si>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</si>
  <si>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</si>
  <si>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</si>
  <si>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</si>
  <si>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</si>
  <si>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</si>
  <si>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</si>
  <si>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</si>
  <si>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</si>
  <si>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</si>
  <si>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</si>
  <si>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</si>
  <si>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</si>
  <si>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</si>
  <si>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</si>
  <si>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</si>
  <si>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</si>
  <si>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</si>
  <si>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</si>
  <si>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</si>
  <si>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</si>
  <si>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</si>
  <si>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</si>
  <si>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</si>
  <si>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</si>
  <si>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</si>
  <si>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</si>
  <si>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</si>
  <si>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</si>
  <si>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</si>
  <si>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</si>
  <si>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</si>
  <si>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</si>
  <si>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</si>
  <si>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</si>
  <si>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</si>
  <si>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</si>
  <si>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</si>
  <si>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</si>
  <si>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</si>
  <si>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</si>
  <si>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</si>
  <si>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</si>
  <si>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</si>
  <si>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</si>
  <si>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</si>
  <si>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</si>
  <si>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</si>
  <si>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</si>
  <si>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</si>
  <si>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</si>
  <si>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</si>
  <si>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</si>
  <si>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</si>
  <si>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</si>
  <si>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</si>
  <si>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</si>
  <si>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</si>
  <si>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</si>
  <si>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</si>
  <si>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</si>
  <si>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</si>
  <si>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</si>
  <si>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</si>
  <si>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</si>
  <si>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</si>
  <si>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</si>
  <si>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</si>
  <si>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</si>
  <si>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</si>
  <si>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</si>
  <si>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</si>
  <si>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</si>
  <si>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</si>
  <si>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</si>
  <si>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</si>
  <si>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</si>
  <si>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</si>
  <si>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</si>
  <si>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</si>
  <si>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</si>
  <si>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</si>
  <si>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</si>
  <si>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</si>
  <si>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</si>
  <si>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</si>
  <si>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</si>
  <si>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</si>
  <si>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</si>
  <si>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</si>
  <si>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</si>
  <si>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</si>
  <si>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</si>
  <si>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</si>
  <si>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</si>
  <si>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</si>
  <si>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</si>
  <si>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</si>
  <si>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</si>
  <si>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</si>
  <si>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</si>
  <si>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</si>
  <si>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</si>
  <si>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</si>
  <si>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</si>
  <si>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</si>
  <si>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</si>
  <si>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</si>
  <si>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</si>
  <si>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</si>
  <si>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</si>
  <si>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</si>
  <si>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</si>
  <si>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</si>
  <si>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</si>
  <si>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</si>
  <si>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</si>
  <si>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</si>
  <si>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</si>
  <si>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</si>
  <si>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</si>
  <si>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</si>
  <si>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</si>
  <si>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</si>
  <si>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</si>
  <si>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</si>
  <si>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</si>
  <si>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</si>
  <si>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</si>
  <si>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</si>
  <si>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</si>
  <si>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</si>
  <si>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</si>
  <si>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</si>
  <si>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</si>
  <si>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</si>
  <si>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</si>
  <si>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</si>
  <si>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</si>
  <si>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</si>
  <si>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</si>
  <si>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</si>
  <si>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</si>
  <si>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</si>
  <si>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</si>
  <si>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</si>
  <si>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</si>
  <si>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</si>
  <si>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</si>
  <si>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</si>
  <si>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</si>
  <si>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</si>
  <si>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</si>
  <si>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</si>
  <si>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</si>
  <si>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</si>
  <si>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</si>
  <si>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</si>
  <si>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</si>
  <si>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</si>
  <si>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</si>
  <si>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</si>
  <si>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</si>
  <si>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</si>
  <si>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</si>
  <si>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</si>
  <si>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</si>
  <si>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</si>
  <si>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</si>
  <si>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</si>
  <si>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</si>
  <si>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</si>
  <si>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</si>
  <si>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</si>
  <si>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</si>
  <si>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</si>
  <si>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</si>
  <si>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</si>
  <si>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</si>
  <si>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</si>
  <si>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</si>
  <si>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</si>
  <si>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</si>
  <si>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</si>
  <si>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</si>
  <si>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</si>
  <si>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</si>
  <si>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</si>
  <si>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</si>
  <si>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</si>
  <si>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</si>
  <si>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</si>
  <si>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</si>
  <si>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</si>
  <si>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</si>
  <si>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</si>
  <si>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</si>
  <si>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</si>
  <si>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</si>
  <si>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</si>
  <si>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</si>
  <si>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</si>
  <si>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</si>
  <si>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</si>
  <si>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</si>
  <si>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</si>
  <si>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</si>
  <si>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</si>
  <si>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</si>
  <si>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</si>
  <si>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</si>
  <si>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</si>
  <si>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</si>
  <si>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</si>
  <si>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</si>
  <si>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</si>
  <si>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</si>
  <si>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</si>
  <si>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</si>
  <si>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</si>
  <si>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</si>
  <si>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</si>
  <si>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</si>
  <si>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</si>
  <si>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</si>
  <si>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</si>
  <si>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</si>
  <si>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</si>
  <si>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</si>
  <si>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</si>
  <si>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</si>
  <si>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</si>
  <si>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</si>
  <si>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</si>
  <si>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</si>
  <si>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</si>
  <si>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</si>
  <si>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</si>
  <si>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</si>
  <si>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</si>
  <si>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</si>
  <si>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</si>
  <si>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</si>
  <si>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</si>
  <si>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</si>
  <si>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</si>
  <si>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</si>
  <si>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</si>
  <si>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</si>
  <si>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</si>
  <si>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</si>
  <si>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</si>
  <si>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</si>
  <si>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</si>
  <si>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</si>
  <si>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</si>
  <si>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</si>
  <si>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</si>
  <si>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</si>
  <si>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</si>
  <si>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</si>
  <si>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</si>
  <si>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</si>
  <si>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</si>
  <si>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</si>
  <si>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</si>
  <si>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</si>
  <si>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</si>
  <si>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</si>
  <si>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</si>
  <si>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</si>
  <si>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</si>
  <si>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</si>
  <si>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</si>
  <si>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</si>
  <si>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</si>
  <si>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</si>
  <si>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</si>
  <si>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</si>
  <si>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</si>
  <si>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</si>
  <si>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</si>
  <si>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</si>
  <si>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</si>
  <si>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</si>
  <si>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</si>
  <si>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</si>
  <si>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</si>
  <si>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</si>
  <si>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</si>
  <si>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</si>
  <si>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</si>
  <si>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</si>
  <si>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</si>
  <si>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</si>
  <si>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</si>
  <si>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</si>
  <si>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</si>
  <si>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</si>
  <si>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</si>
  <si>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</si>
  <si>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</si>
  <si>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</si>
  <si>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</si>
  <si>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</si>
  <si>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</si>
  <si>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</si>
  <si>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</si>
  <si>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</si>
  <si>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</si>
  <si>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</si>
  <si>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</si>
  <si>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</si>
  <si>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</si>
  <si>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</si>
  <si>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</si>
  <si>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</si>
  <si>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</si>
  <si>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</si>
  <si>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</si>
  <si>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</si>
  <si>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</si>
  <si>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</si>
  <si>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</si>
  <si>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</si>
  <si>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</si>
  <si>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</si>
  <si>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</si>
  <si>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</si>
  <si>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</si>
  <si>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</si>
  <si>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</si>
  <si>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</si>
  <si>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</si>
  <si>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</si>
  <si>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</si>
  <si>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</si>
  <si>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</si>
  <si>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</si>
  <si>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</si>
  <si>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</si>
  <si>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</si>
  <si>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</si>
  <si>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</si>
  <si>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</si>
  <si>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</si>
  <si>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</si>
  <si>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</si>
  <si>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</si>
  <si>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</si>
  <si>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</si>
  <si>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</si>
  <si>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</si>
  <si>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</si>
  <si>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</si>
  <si>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</si>
  <si>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</si>
  <si>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</si>
  <si>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</si>
  <si>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</si>
  <si>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</si>
  <si>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</si>
  <si>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</si>
  <si>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</si>
  <si>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</si>
  <si>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</si>
  <si>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</si>
  <si>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</si>
  <si>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</si>
  <si>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</si>
  <si>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</si>
  <si>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</si>
  <si>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</si>
  <si>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</si>
  <si>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</si>
  <si>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</si>
  <si>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</si>
  <si>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</si>
  <si>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</si>
  <si>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</si>
  <si>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</si>
  <si>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</si>
  <si>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</si>
  <si>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</si>
  <si>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</si>
  <si>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</si>
  <si>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</si>
  <si>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</si>
  <si>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</si>
  <si>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</si>
  <si>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</si>
  <si>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</si>
  <si>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</si>
  <si>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</si>
  <si>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</si>
  <si>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</si>
  <si>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</si>
  <si>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</si>
  <si>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</si>
  <si>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</si>
  <si>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</si>
  <si>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</si>
  <si>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</si>
  <si>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</si>
  <si>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</si>
  <si>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</si>
  <si>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</si>
  <si>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</si>
  <si>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</si>
  <si>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</si>
  <si>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</si>
  <si>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</si>
  <si>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</si>
  <si>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</si>
  <si>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</si>
  <si>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</si>
  <si>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</si>
  <si>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</si>
  <si>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</si>
  <si>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</si>
  <si>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</si>
  <si>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</si>
  <si>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</si>
  <si>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</si>
  <si>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</si>
  <si>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</si>
  <si>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</si>
  <si>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</si>
  <si>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</si>
  <si>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</si>
  <si>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</si>
  <si>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</si>
  <si>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</si>
  <si>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</si>
  <si>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</si>
  <si>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</si>
  <si>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</si>
  <si>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</si>
  <si>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</si>
  <si>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</si>
  <si>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</si>
  <si>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</si>
  <si>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</si>
  <si>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</si>
  <si>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</si>
  <si>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</si>
  <si>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</si>
  <si>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</si>
  <si>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</si>
  <si>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</si>
  <si>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</si>
  <si>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</si>
  <si>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</si>
  <si>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</si>
  <si>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</si>
  <si>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</si>
  <si>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</si>
  <si>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</si>
  <si>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</si>
  <si>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</si>
  <si>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</si>
  <si>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</si>
  <si>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</si>
  <si>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</si>
  <si>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</si>
  <si>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</si>
  <si>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</si>
  <si>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</si>
  <si>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</si>
  <si>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</si>
  <si>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</si>
  <si>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</si>
  <si>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</si>
  <si>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</si>
  <si>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</si>
  <si>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</si>
  <si>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</si>
  <si>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</si>
  <si>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</si>
  <si>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</si>
  <si>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</si>
  <si>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</si>
  <si>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</si>
  <si>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</si>
  <si>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</si>
  <si>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</si>
  <si>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</si>
  <si>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</si>
  <si>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</si>
  <si>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</si>
  <si>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</si>
  <si>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</si>
  <si>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</si>
  <si>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</si>
  <si>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</si>
  <si>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</si>
  <si>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</si>
  <si>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</si>
  <si>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</si>
  <si>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</si>
  <si>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</si>
  <si>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</si>
  <si>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</si>
  <si>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</si>
  <si>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</si>
  <si>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</si>
  <si>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</si>
  <si>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</si>
  <si>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</si>
  <si>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</si>
  <si>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</si>
  <si>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</si>
  <si>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</si>
  <si>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</si>
  <si>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</si>
  <si>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</si>
  <si>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</si>
  <si>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</si>
  <si>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</si>
  <si>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</si>
  <si>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</si>
  <si>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</si>
  <si>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</si>
  <si>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</si>
  <si>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</si>
  <si>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</si>
  <si>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</si>
  <si>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</si>
  <si>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</si>
  <si>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</si>
  <si>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</si>
  <si>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</si>
  <si>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</si>
  <si>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</si>
  <si>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</si>
  <si>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</si>
  <si>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</si>
  <si>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</si>
  <si>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</si>
  <si>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</si>
  <si>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</si>
  <si>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</si>
  <si>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</si>
  <si>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</si>
  <si>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</si>
  <si>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</si>
  <si>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</si>
  <si>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</si>
  <si>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</si>
  <si>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</si>
  <si>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</si>
  <si>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</si>
  <si>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</si>
  <si>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</si>
  <si>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</si>
  <si>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</si>
  <si>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</si>
  <si>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</si>
  <si>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</si>
  <si>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</si>
  <si>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</si>
  <si>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</si>
  <si>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</si>
  <si>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</si>
  <si>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</si>
  <si>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</si>
  <si>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</si>
  <si>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</si>
  <si>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</si>
  <si>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</si>
  <si>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</si>
  <si>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</si>
  <si>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</si>
  <si>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</si>
  <si>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</si>
  <si>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</si>
  <si>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</si>
  <si>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</si>
  <si>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</si>
  <si>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</si>
  <si>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</si>
  <si>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</si>
  <si>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</si>
  <si>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</si>
  <si>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</si>
  <si>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</si>
  <si>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</si>
  <si>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</si>
  <si>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</si>
  <si>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</si>
  <si>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</si>
  <si>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</si>
  <si>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</si>
  <si>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</si>
  <si>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</si>
  <si>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</si>
  <si>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</si>
  <si>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</si>
  <si>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</si>
  <si>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</si>
  <si>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</si>
  <si>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</si>
  <si>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</si>
  <si>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</si>
  <si>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</si>
  <si>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</si>
  <si>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</si>
  <si>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</si>
  <si>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</si>
  <si>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</si>
  <si>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</si>
  <si>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</si>
  <si>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</si>
  <si>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</si>
  <si>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</si>
  <si>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</si>
  <si>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</si>
  <si>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</si>
  <si>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</si>
  <si>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</si>
  <si>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</si>
  <si>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</si>
  <si>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</si>
  <si>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</si>
  <si>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</si>
  <si>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</si>
  <si>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</si>
  <si>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</si>
  <si>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</si>
  <si>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</si>
  <si>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</si>
  <si>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</si>
  <si>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</si>
  <si>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</si>
  <si>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</si>
  <si>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</si>
  <si>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</si>
  <si>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</si>
  <si>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</si>
  <si>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</si>
  <si>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</si>
  <si>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</si>
  <si>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</si>
  <si>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</si>
  <si>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</si>
  <si>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</si>
  <si>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</si>
  <si>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</si>
  <si>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</si>
  <si>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</si>
  <si>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</si>
  <si>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</si>
  <si>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</si>
  <si>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</si>
  <si>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</si>
  <si>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</si>
  <si>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</si>
  <si>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</si>
  <si>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</si>
  <si>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</si>
  <si>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</si>
  <si>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</si>
  <si>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</si>
  <si>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</si>
  <si>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</si>
  <si>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</si>
  <si>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</si>
  <si>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</si>
  <si>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</si>
  <si>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</si>
  <si>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</si>
  <si>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</si>
  <si>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</si>
  <si>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</si>
  <si>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</si>
  <si>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</si>
  <si>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</si>
  <si>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</si>
  <si>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</si>
  <si>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</si>
  <si>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</si>
  <si>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</si>
  <si>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</si>
  <si>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</si>
  <si>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</si>
  <si>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</si>
  <si>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</si>
  <si>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</si>
  <si>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</si>
  <si>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</si>
  <si>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</si>
  <si>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</si>
  <si>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</si>
  <si>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</si>
  <si>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</si>
  <si>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</si>
  <si>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</si>
  <si>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</si>
  <si>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</si>
  <si>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</si>
  <si>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</si>
  <si>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</si>
  <si>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</si>
  <si>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</si>
  <si>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</si>
  <si>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</si>
  <si>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</si>
  <si>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</si>
  <si>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</si>
  <si>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</si>
  <si>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</si>
  <si>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</si>
  <si>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</si>
  <si>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</si>
  <si>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</si>
  <si>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</si>
  <si>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</si>
  <si>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</si>
  <si>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</si>
  <si>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</si>
  <si>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</si>
  <si>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</si>
  <si>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</si>
  <si>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</si>
  <si>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</si>
  <si>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</si>
  <si>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</si>
  <si>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</si>
  <si>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</si>
  <si>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</si>
  <si>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</si>
  <si>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</si>
  <si>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</si>
  <si>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</si>
  <si>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</si>
  <si>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</si>
  <si>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</si>
  <si>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</si>
  <si>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</si>
  <si>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</si>
  <si>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</si>
  <si>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</si>
  <si>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</si>
  <si>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</si>
  <si>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</si>
  <si>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</si>
  <si>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</si>
  <si>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</si>
  <si>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</si>
  <si>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</si>
  <si>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</si>
  <si>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</si>
  <si>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</si>
  <si>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</si>
  <si>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</si>
  <si>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</si>
  <si>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</si>
  <si>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</si>
  <si>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</si>
  <si>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</si>
  <si>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</si>
  <si>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</si>
  <si>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</si>
  <si>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</si>
  <si>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</si>
  <si>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</si>
  <si>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</si>
  <si>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</si>
  <si>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</si>
  <si>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</si>
  <si>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</si>
  <si>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</si>
  <si>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</si>
  <si>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</si>
  <si>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</si>
  <si>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</si>
  <si>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</si>
  <si>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</si>
  <si>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</si>
  <si>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</si>
  <si>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</si>
  <si>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</si>
  <si>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</si>
  <si>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</si>
  <si>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</si>
  <si>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</si>
  <si>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</si>
  <si>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</si>
  <si>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</si>
  <si>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</si>
  <si>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</si>
  <si>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</si>
  <si>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</si>
  <si>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</si>
  <si>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</si>
  <si>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</si>
  <si>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</si>
  <si>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</si>
  <si>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</si>
  <si>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</si>
  <si>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</si>
  <si>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</si>
  <si>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</si>
  <si>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</si>
  <si>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</si>
  <si>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</si>
  <si>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</si>
  <si>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</si>
  <si>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</si>
  <si>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</si>
  <si>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</si>
  <si>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</si>
  <si>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</si>
  <si>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</si>
  <si>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</si>
  <si>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</si>
  <si>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</si>
  <si>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</si>
  <si>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</si>
  <si>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</si>
  <si>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</si>
  <si>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</si>
  <si>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</si>
  <si>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</si>
  <si>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</si>
  <si>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</si>
  <si>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</si>
  <si>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</si>
  <si>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</si>
  <si>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</si>
  <si>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</si>
  <si>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</si>
  <si>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</si>
  <si>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</si>
  <si>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</si>
  <si>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</si>
  <si>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</si>
  <si>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</si>
  <si>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</si>
  <si>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</si>
  <si>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</si>
  <si>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</si>
  <si>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</si>
  <si>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</si>
  <si>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</si>
  <si>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</si>
  <si>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</si>
  <si>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</si>
  <si>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</si>
  <si>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</si>
  <si>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</si>
  <si>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</si>
  <si>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</si>
  <si>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</si>
  <si>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</si>
  <si>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</si>
  <si>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</si>
  <si>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</si>
  <si>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</si>
  <si>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</si>
  <si>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</si>
  <si>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</si>
  <si>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</si>
  <si>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</si>
  <si>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</si>
  <si>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</si>
  <si>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</si>
  <si>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</si>
  <si>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</si>
  <si>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</si>
  <si>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</si>
  <si>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</si>
  <si>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</si>
  <si>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</si>
  <si>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</si>
  <si>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</si>
  <si>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</si>
  <si>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</si>
  <si>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</si>
  <si>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</si>
  <si>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</si>
  <si>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</si>
  <si>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</si>
  <si>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</si>
  <si>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</si>
  <si>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</si>
  <si>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</si>
  <si>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</si>
  <si>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</si>
  <si>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</si>
  <si>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</si>
  <si>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</si>
  <si>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</si>
  <si>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</si>
  <si>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</si>
  <si>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</si>
  <si>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</si>
  <si>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</si>
  <si>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</si>
  <si>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</si>
  <si>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</si>
  <si>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</si>
  <si>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</si>
  <si>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</si>
  <si>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</si>
  <si>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</si>
  <si>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</si>
  <si>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</si>
  <si>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</si>
  <si>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</si>
  <si>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</si>
  <si>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</si>
  <si>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</si>
  <si>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</si>
  <si>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</si>
  <si>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</si>
  <si>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</si>
  <si>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</si>
  <si>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</si>
  <si>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</si>
  <si>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</si>
  <si>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</si>
  <si>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</si>
  <si>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</si>
  <si>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</si>
  <si>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</si>
  <si>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</si>
  <si>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</si>
  <si>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</si>
  <si>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</si>
  <si>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</si>
  <si>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</si>
  <si>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</si>
  <si>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</si>
  <si>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</si>
  <si>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</si>
  <si>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</si>
  <si>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</si>
  <si>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</si>
  <si>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</si>
  <si>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</si>
  <si>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</si>
  <si>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</si>
  <si>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</si>
  <si>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</si>
  <si>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</si>
  <si>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</si>
  <si>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</si>
  <si>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</si>
  <si>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</si>
  <si>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</si>
  <si>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</si>
  <si>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</si>
  <si>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</si>
  <si>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</si>
  <si>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</si>
  <si>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</si>
  <si>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</si>
  <si>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</si>
  <si>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</si>
  <si>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</si>
  <si>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</si>
  <si>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</si>
  <si>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</si>
  <si>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</si>
  <si>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</si>
  <si>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</si>
  <si>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</si>
  <si>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</si>
  <si>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</si>
  <si>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</si>
  <si>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</si>
  <si>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</si>
  <si>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</si>
  <si>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</si>
  <si>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</si>
  <si>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</si>
  <si>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</si>
  <si>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</si>
  <si>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</si>
  <si>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</si>
  <si>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</si>
  <si>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</si>
  <si>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</si>
  <si>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</si>
  <si>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</si>
  <si>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</si>
  <si>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</si>
  <si>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</si>
  <si>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</si>
  <si>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</si>
  <si>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</si>
  <si>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</si>
  <si>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</si>
  <si>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</si>
  <si>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</si>
  <si>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</si>
  <si>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</si>
  <si>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</si>
  <si>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</si>
  <si>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</si>
  <si>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</si>
  <si>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</si>
  <si>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</si>
  <si>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</si>
  <si>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</si>
  <si>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</si>
  <si>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</si>
  <si>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</si>
  <si>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</si>
  <si>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</si>
  <si>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</si>
  <si>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</si>
  <si>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</si>
  <si>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</si>
  <si>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</si>
  <si>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</si>
  <si>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</si>
  <si>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</si>
  <si>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</si>
  <si>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</si>
  <si>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</si>
  <si>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</si>
  <si>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</si>
  <si>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</si>
  <si>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</si>
  <si>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</si>
  <si>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</si>
  <si>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</si>
  <si>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</si>
  <si>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</si>
  <si>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</si>
  <si>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</si>
  <si>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</si>
  <si>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</si>
  <si>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</si>
  <si>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</si>
  <si>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</si>
  <si>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</si>
  <si>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</si>
  <si>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</si>
  <si>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</si>
  <si>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</si>
  <si>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</si>
  <si>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</si>
  <si>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</si>
  <si>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</si>
  <si>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</si>
  <si>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</si>
  <si>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</si>
  <si>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</si>
  <si>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</si>
  <si>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</si>
  <si>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</si>
  <si>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</si>
  <si>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</si>
  <si>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</si>
  <si>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</si>
  <si>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</si>
  <si>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</si>
  <si>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</si>
  <si>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</si>
  <si>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</si>
  <si>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</si>
  <si>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</si>
  <si>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</si>
  <si>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</si>
  <si>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</si>
  <si>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</si>
  <si>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</si>
  <si>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</si>
  <si>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</si>
  <si>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</si>
  <si>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</si>
  <si>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</si>
  <si>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</si>
  <si>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</si>
  <si>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</si>
  <si>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</si>
  <si>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</si>
  <si>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</si>
  <si>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</si>
  <si>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</si>
  <si>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</si>
  <si>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</si>
  <si>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</si>
  <si>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</si>
  <si>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</si>
  <si>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</si>
  <si>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</si>
  <si>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</si>
  <si>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</si>
  <si>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</si>
  <si>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</si>
  <si>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</si>
  <si>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</si>
  <si>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</si>
  <si>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</si>
  <si>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</si>
  <si>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</si>
  <si>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</si>
  <si>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</si>
  <si>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</si>
  <si>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</si>
  <si>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</si>
  <si>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</si>
  <si>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</si>
  <si>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</si>
  <si>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</si>
  <si>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</si>
  <si>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</si>
  <si>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</si>
  <si>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</si>
  <si>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</si>
  <si>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</si>
  <si>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</si>
  <si>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</si>
  <si>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</si>
  <si>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</si>
  <si>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</si>
  <si>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</si>
  <si>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</si>
  <si>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</si>
  <si>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</si>
  <si>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</si>
  <si>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</si>
  <si>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</si>
  <si>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</si>
  <si>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</si>
  <si>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</si>
  <si>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</si>
  <si>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</si>
  <si>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</si>
  <si>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</si>
  <si>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</si>
  <si>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</si>
  <si>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</si>
  <si>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</si>
  <si>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</si>
  <si>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</si>
  <si>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</si>
  <si>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</si>
  <si>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</si>
  <si>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</si>
  <si>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</si>
  <si>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</si>
  <si>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</si>
  <si>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</si>
  <si>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</si>
  <si>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</si>
  <si>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</si>
  <si>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</si>
  <si>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</si>
  <si>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</si>
  <si>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</si>
  <si>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</si>
  <si>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</si>
  <si>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</si>
  <si>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</si>
  <si>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</si>
  <si>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</si>
  <si>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</si>
  <si>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</si>
  <si>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</si>
  <si>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</si>
  <si>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</si>
  <si>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</si>
  <si>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</si>
  <si>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</si>
  <si>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</si>
  <si>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</si>
  <si>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</si>
  <si>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</si>
  <si>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</si>
  <si>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</si>
  <si>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</si>
  <si>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</si>
  <si>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</si>
  <si>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</si>
  <si>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</si>
  <si>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</si>
  <si>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</si>
  <si>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</si>
  <si>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</si>
  <si>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</si>
  <si>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</si>
  <si>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</si>
  <si>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</si>
  <si>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</si>
  <si>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</si>
  <si>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</si>
  <si>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</si>
  <si>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</si>
  <si>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</si>
  <si>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</si>
  <si>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</si>
  <si>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</si>
  <si>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</si>
  <si>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</si>
  <si>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</si>
  <si>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</si>
  <si>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</si>
  <si>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</si>
  <si>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</si>
  <si>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</si>
  <si>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</si>
  <si>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</si>
  <si>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</si>
  <si>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</si>
  <si>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</si>
  <si>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</si>
  <si>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</si>
  <si>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</si>
  <si>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</si>
  <si>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</si>
  <si>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</si>
  <si>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</si>
  <si>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</si>
  <si>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</si>
  <si>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</si>
  <si>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</si>
  <si>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</si>
  <si>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</si>
  <si>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</si>
  <si>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</si>
  <si>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</si>
  <si>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</si>
  <si>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</si>
  <si>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</si>
  <si>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</si>
  <si>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</si>
  <si>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</si>
  <si>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</si>
  <si>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</si>
  <si>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</si>
  <si>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</si>
  <si>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</si>
  <si>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</si>
  <si>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</si>
  <si>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</si>
  <si>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</si>
  <si>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</si>
  <si>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</si>
  <si>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</si>
  <si>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</si>
  <si>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</si>
  <si>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</si>
  <si>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</si>
  <si>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</si>
  <si>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</si>
  <si>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</si>
  <si>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</si>
  <si>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</si>
  <si>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</si>
  <si>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</si>
  <si>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</si>
  <si>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</si>
  <si>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</si>
  <si>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</si>
  <si>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</si>
  <si>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</si>
  <si>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</si>
  <si>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</si>
  <si>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</si>
  <si>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</si>
  <si>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</si>
  <si>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</si>
  <si>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</si>
  <si>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</si>
  <si>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</si>
  <si>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</si>
  <si>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</si>
  <si>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</si>
  <si>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</si>
  <si>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</si>
  <si>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</si>
  <si>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</si>
  <si>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</si>
  <si>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</si>
  <si>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</si>
  <si>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</si>
  <si>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</si>
  <si>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</si>
  <si>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</si>
  <si>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</si>
  <si>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</si>
  <si>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</si>
  <si>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</si>
  <si>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</si>
  <si>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</si>
  <si>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</si>
  <si>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</si>
  <si>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</si>
  <si>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</si>
  <si>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</si>
  <si>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</si>
  <si>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</si>
  <si>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</si>
  <si>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</si>
  <si>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</si>
  <si>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</si>
  <si>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</si>
  <si>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</si>
  <si>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</si>
  <si>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</si>
  <si>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</si>
  <si>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</si>
  <si>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</si>
  <si>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</si>
  <si>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</si>
  <si>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</si>
  <si>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</si>
  <si>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</si>
  <si>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</si>
  <si>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</si>
  <si>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</si>
  <si>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</si>
  <si>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</si>
  <si>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</si>
  <si>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</si>
  <si>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</si>
  <si>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</si>
  <si>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</si>
  <si>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</si>
  <si>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</si>
  <si>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</si>
  <si>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</si>
  <si>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</si>
  <si>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</si>
  <si>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</si>
  <si>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</si>
  <si>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</si>
  <si>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</si>
  <si>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</si>
  <si>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</si>
  <si>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</si>
  <si>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</si>
  <si>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</si>
  <si>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</si>
  <si>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</si>
  <si>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</si>
  <si>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</si>
  <si>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</si>
  <si>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</si>
  <si>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</si>
  <si>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</si>
  <si>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</si>
  <si>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</si>
  <si>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</si>
  <si>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</si>
  <si>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</si>
  <si>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</si>
  <si>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</si>
  <si>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</si>
  <si>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</si>
  <si>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</si>
  <si>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</si>
  <si>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</si>
  <si>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</si>
  <si>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</si>
  <si>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</si>
  <si>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</si>
  <si>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</si>
  <si>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</si>
  <si>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</si>
  <si>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</si>
  <si>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</si>
  <si>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</si>
  <si>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</si>
  <si>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</si>
  <si>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</si>
  <si>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</si>
  <si>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</si>
  <si>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</si>
  <si>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</si>
  <si>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</si>
  <si>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</si>
  <si>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</si>
  <si>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</si>
  <si>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</si>
  <si>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</si>
  <si>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</si>
  <si>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</si>
  <si>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</si>
  <si>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</si>
  <si>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</si>
  <si>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</si>
  <si>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</si>
  <si>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</si>
  <si>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</si>
  <si>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</si>
  <si>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</si>
  <si>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</si>
  <si>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</si>
  <si>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</si>
  <si>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</si>
  <si>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</si>
  <si>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</si>
  <si>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</si>
  <si>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</si>
  <si>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</si>
  <si>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</si>
  <si>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</si>
  <si>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</si>
  <si>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</si>
  <si>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</si>
  <si>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</si>
  <si>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</si>
  <si>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</si>
  <si>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</si>
  <si>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</si>
  <si>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</si>
  <si>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</si>
  <si>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</si>
  <si>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</si>
  <si>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</si>
  <si>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</si>
  <si>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</si>
  <si>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</si>
  <si>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</si>
  <si>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</si>
  <si>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</si>
  <si>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</si>
  <si>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</si>
  <si>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</si>
  <si>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</si>
  <si>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</si>
  <si>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</si>
  <si>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</si>
  <si>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</si>
  <si>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</si>
  <si>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</si>
  <si>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</si>
  <si>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</si>
  <si>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</si>
  <si>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</si>
  <si>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</si>
  <si>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</si>
  <si>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</si>
  <si>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</si>
  <si>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</si>
  <si>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</si>
  <si>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</si>
  <si>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</si>
  <si>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</si>
  <si>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</si>
  <si>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</si>
  <si>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</si>
  <si>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</si>
  <si>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</si>
  <si>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</si>
  <si>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</si>
  <si>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</si>
  <si>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</si>
  <si>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</si>
  <si>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</si>
  <si>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</si>
  <si>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</si>
  <si>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</si>
  <si>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</si>
  <si>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</si>
  <si>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</si>
  <si>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</si>
  <si>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</si>
  <si>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</si>
  <si>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</si>
  <si>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</si>
  <si>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</si>
  <si>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</si>
  <si>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</si>
  <si>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</si>
  <si>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</si>
  <si>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</si>
  <si>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</si>
  <si>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</si>
  <si>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</si>
  <si>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</si>
  <si>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</si>
  <si>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</si>
  <si>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</si>
  <si>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</si>
  <si>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</si>
  <si>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</si>
  <si>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</si>
  <si>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</si>
  <si>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</si>
  <si>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</si>
  <si>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</si>
  <si>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</si>
  <si>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</si>
  <si>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</si>
  <si>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</si>
  <si>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</si>
  <si>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</si>
  <si>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</si>
  <si>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</si>
  <si>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</si>
  <si>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</si>
  <si>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</si>
  <si>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</si>
  <si>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</si>
  <si>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</si>
  <si>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</si>
  <si>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</si>
  <si>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</si>
  <si>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</si>
  <si>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</si>
  <si>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</si>
  <si>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</si>
  <si>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</si>
  <si>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</si>
  <si>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</si>
  <si>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</si>
  <si>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</si>
  <si>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</si>
  <si>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</si>
  <si>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</si>
  <si>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</si>
  <si>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</si>
  <si>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</si>
  <si>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</si>
  <si>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</si>
  <si>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</si>
  <si>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</si>
  <si>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</si>
  <si>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</si>
  <si>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</si>
  <si>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</si>
  <si>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</si>
  <si>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</si>
  <si>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</si>
  <si>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</si>
  <si>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</si>
  <si>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</si>
  <si>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</si>
  <si>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</si>
  <si>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</si>
  <si>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</si>
  <si>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</si>
  <si>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</si>
  <si>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</si>
  <si>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</si>
  <si>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</si>
  <si>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</si>
  <si>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</si>
  <si>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</si>
  <si>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</si>
  <si>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</si>
  <si>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</si>
  <si>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</si>
  <si>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</si>
  <si>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</si>
  <si>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</si>
  <si>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</si>
  <si>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</si>
  <si>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</si>
  <si>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</si>
  <si>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</si>
  <si>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</si>
  <si>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</si>
  <si>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</si>
  <si>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</si>
  <si>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</si>
  <si>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</si>
  <si>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</si>
  <si>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</si>
  <si>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</si>
  <si>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</si>
  <si>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</si>
  <si>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</si>
  <si>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</si>
  <si>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</si>
  <si>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</si>
  <si>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</si>
  <si>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</si>
  <si>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</si>
  <si>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</si>
  <si>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</si>
  <si>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</si>
  <si>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</si>
  <si>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</si>
  <si>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</si>
  <si>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</si>
  <si>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</si>
  <si>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</si>
  <si>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</si>
  <si>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</si>
  <si>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</si>
  <si>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</si>
  <si>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</si>
  <si>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</si>
  <si>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</si>
  <si>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</si>
  <si>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</si>
  <si>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</si>
  <si>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</si>
  <si>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</si>
  <si>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</si>
  <si>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</si>
  <si>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</si>
  <si>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</si>
  <si>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</si>
  <si>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</si>
  <si>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</si>
  <si>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</si>
  <si>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</si>
  <si>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</si>
  <si>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</si>
  <si>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</si>
  <si>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</si>
  <si>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</si>
  <si>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</si>
  <si>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</si>
  <si>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</si>
  <si>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</si>
  <si>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</si>
  <si>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</si>
  <si>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</si>
  <si>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</si>
  <si>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</si>
  <si>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</si>
  <si>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</si>
  <si>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</si>
  <si>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</si>
  <si>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</si>
  <si>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</si>
  <si>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</si>
  <si>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</si>
  <si>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</si>
  <si>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</si>
  <si>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</si>
  <si>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</si>
  <si>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</si>
  <si>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</si>
  <si>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</si>
  <si>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</si>
  <si>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</si>
  <si>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</si>
  <si>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</si>
  <si>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</si>
  <si>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</si>
  <si>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</si>
  <si>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</si>
  <si>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</si>
  <si>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</si>
  <si>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</si>
  <si>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</si>
  <si>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</si>
  <si>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</si>
  <si>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</si>
  <si>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</si>
  <si>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</si>
  <si>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</si>
  <si>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</si>
  <si>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</si>
  <si>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</si>
  <si>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</si>
  <si>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</si>
  <si>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</si>
  <si>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</si>
  <si>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</si>
  <si>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</si>
  <si>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</si>
  <si>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</si>
  <si>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</si>
  <si>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</si>
  <si>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</si>
  <si>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</si>
  <si>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</si>
  <si>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</si>
  <si>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</si>
  <si>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</si>
  <si>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</si>
  <si>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</si>
  <si>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</si>
  <si>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</si>
  <si>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</si>
  <si>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</si>
  <si>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</si>
  <si>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</si>
  <si>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</si>
  <si>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</si>
  <si>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</si>
  <si>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</si>
  <si>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</si>
  <si>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</si>
  <si>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</si>
  <si>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</si>
  <si>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</si>
  <si>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</si>
  <si>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</si>
  <si>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</si>
  <si>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</si>
  <si>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</si>
  <si>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</si>
  <si>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</si>
  <si>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</si>
  <si>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</si>
  <si>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</si>
  <si>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</si>
  <si>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</si>
  <si>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</si>
  <si>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</si>
  <si>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</si>
  <si>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</si>
  <si>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</si>
  <si>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</si>
  <si>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</si>
  <si>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</si>
  <si>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</si>
  <si>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</si>
  <si>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</si>
  <si>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</si>
  <si>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</si>
  <si>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</si>
  <si>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</si>
  <si>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</si>
  <si>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</si>
  <si>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</si>
  <si>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</si>
  <si>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</si>
  <si>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</si>
  <si>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</si>
  <si>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</si>
  <si>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</si>
  <si>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</si>
  <si>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</si>
  <si>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</si>
  <si>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</si>
  <si>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</si>
  <si>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</si>
  <si>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</si>
  <si>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</si>
  <si>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</si>
  <si>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</si>
  <si>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</si>
  <si>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</si>
  <si>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</si>
  <si>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</si>
  <si>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</si>
  <si>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</si>
  <si>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</si>
  <si>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</si>
  <si>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</si>
  <si>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</si>
  <si>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</si>
  <si>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</si>
  <si>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</si>
  <si>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</si>
  <si>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</si>
  <si>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</si>
  <si>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</si>
  <si>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</si>
  <si>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</si>
  <si>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</si>
  <si>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</si>
  <si>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</si>
  <si>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</si>
  <si>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</si>
  <si>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</si>
  <si>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</si>
  <si>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</si>
  <si>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</si>
  <si>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</si>
  <si>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</si>
  <si>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</si>
  <si>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</si>
  <si>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</si>
  <si>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</si>
  <si>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</si>
  <si>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</si>
  <si>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</si>
  <si>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</si>
  <si>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</si>
  <si>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</si>
  <si>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</si>
  <si>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</si>
  <si>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</si>
  <si>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</si>
  <si>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</si>
  <si>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</si>
  <si>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</si>
  <si>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</si>
  <si>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</si>
  <si>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</si>
  <si>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</si>
  <si>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</si>
  <si>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</si>
  <si>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</si>
  <si>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</si>
  <si>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</si>
  <si>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</si>
  <si>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</si>
  <si>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</si>
  <si>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</si>
  <si>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</si>
  <si>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</si>
  <si>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</si>
  <si>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</si>
  <si>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</si>
  <si>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</si>
  <si>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</si>
  <si>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</si>
  <si>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</si>
  <si>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</si>
  <si>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</si>
  <si>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</si>
  <si>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</si>
  <si>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</si>
  <si>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</si>
  <si>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</si>
  <si>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</si>
  <si>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</si>
  <si>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</si>
  <si>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</si>
  <si>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</si>
  <si>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</si>
  <si>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</si>
  <si>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</si>
  <si>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</si>
  <si>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</si>
  <si>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</si>
  <si>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</si>
  <si>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</si>
  <si>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</si>
  <si>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</si>
  <si>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</si>
  <si>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</si>
  <si>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</si>
  <si>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</si>
  <si>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</si>
  <si>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</si>
  <si>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</si>
  <si>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</si>
  <si>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</si>
  <si>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</si>
  <si>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</si>
  <si>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</si>
  <si>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</si>
  <si>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</si>
  <si>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</si>
  <si>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</si>
  <si>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</si>
  <si>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</si>
  <si>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</si>
  <si>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</si>
  <si>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</si>
  <si>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</si>
  <si>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</si>
  <si>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</si>
  <si>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</si>
  <si>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</si>
  <si>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</si>
  <si>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</si>
  <si>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</si>
  <si>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</si>
  <si>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</si>
  <si>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</si>
  <si>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</si>
  <si>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</si>
  <si>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</si>
  <si>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</si>
  <si>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</si>
  <si>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</si>
  <si>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</si>
  <si>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</si>
  <si>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</si>
  <si>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</si>
  <si>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</si>
  <si>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</si>
  <si>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</si>
  <si>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</si>
  <si>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</si>
  <si>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</si>
  <si>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</si>
  <si>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</si>
  <si>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</si>
  <si>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</si>
  <si>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</si>
  <si>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</si>
  <si>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</si>
  <si>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</si>
  <si>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</si>
  <si>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</si>
  <si>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</si>
  <si>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</si>
  <si>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</si>
  <si>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</si>
  <si>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</si>
  <si>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</si>
  <si>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</si>
  <si>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</si>
  <si>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</si>
  <si>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</si>
  <si>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</si>
  <si>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</si>
  <si>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</si>
  <si>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</si>
  <si>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</si>
  <si>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</si>
  <si>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</si>
  <si>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</si>
  <si>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</si>
  <si>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</si>
  <si>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</si>
  <si>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</si>
  <si>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</si>
  <si>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</si>
  <si>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</si>
  <si>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</si>
  <si>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</si>
  <si>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</si>
  <si>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</si>
  <si>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</si>
  <si>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</si>
  <si>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</si>
  <si>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</si>
  <si>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</si>
  <si>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</si>
  <si>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</si>
  <si>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</si>
  <si>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</si>
  <si>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</si>
  <si>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</si>
  <si>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</si>
  <si>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</si>
  <si>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</si>
  <si>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</si>
  <si>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</si>
  <si>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</si>
  <si>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</si>
  <si>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</si>
  <si>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</si>
  <si>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</si>
  <si>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</si>
  <si>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</si>
  <si>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</si>
  <si>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</si>
  <si>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</si>
  <si>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</si>
  <si>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</si>
  <si>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</si>
  <si>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</si>
  <si>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</si>
  <si>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</si>
  <si>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</si>
  <si>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</si>
  <si>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</si>
  <si>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</si>
  <si>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</si>
  <si>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</si>
  <si>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</si>
  <si>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</si>
  <si>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</si>
  <si>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</si>
  <si>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</si>
  <si>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</si>
  <si>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</si>
  <si>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</si>
  <si>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</si>
  <si>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</si>
  <si>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</si>
  <si>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</si>
  <si>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</si>
  <si>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</si>
  <si>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</si>
  <si>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</si>
  <si>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</si>
  <si>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</si>
  <si>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</si>
  <si>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</si>
  <si>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</si>
  <si>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</si>
  <si>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</si>
  <si>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</si>
  <si>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</si>
  <si>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</si>
  <si>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</si>
  <si>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</si>
  <si>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</si>
  <si>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</si>
  <si>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</si>
  <si>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</si>
  <si>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</si>
  <si>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</si>
  <si>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</si>
  <si>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</si>
  <si>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</si>
  <si>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</si>
  <si>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</si>
  <si>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</si>
  <si>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</si>
  <si>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</si>
  <si>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</si>
  <si>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</si>
  <si>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</si>
  <si>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</si>
  <si>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</si>
  <si>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</si>
  <si>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</si>
  <si>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</si>
  <si>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</si>
  <si>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</si>
  <si>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</si>
  <si>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</si>
  <si>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</si>
  <si>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</si>
  <si>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</si>
  <si>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</si>
  <si>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</si>
  <si>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</si>
  <si>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</si>
  <si>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</si>
  <si>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</si>
  <si>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</si>
  <si>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</si>
  <si>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</si>
  <si>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</si>
  <si>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</si>
  <si>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</si>
  <si>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</si>
  <si>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</si>
  <si>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</si>
  <si>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</si>
  <si>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</si>
  <si>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</si>
  <si>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</si>
  <si>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</si>
  <si>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</si>
  <si>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</si>
  <si>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</si>
  <si>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</si>
  <si>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</si>
  <si>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</si>
  <si>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</si>
  <si>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</si>
  <si>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</si>
  <si>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</si>
  <si>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</si>
  <si>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</si>
  <si>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</si>
  <si>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</si>
  <si>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</si>
  <si>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</si>
  <si>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</si>
  <si>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</si>
  <si>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</si>
  <si>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</si>
  <si>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</si>
  <si>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</si>
  <si>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</si>
  <si>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</si>
  <si>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</si>
  <si>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</si>
  <si>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</si>
  <si>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</si>
  <si>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</si>
  <si>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</si>
  <si>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</si>
  <si>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</si>
  <si>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</si>
  <si>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</si>
  <si>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</si>
  <si>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</si>
  <si>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</si>
  <si>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</si>
  <si>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</si>
  <si>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</si>
  <si>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</si>
  <si>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</si>
  <si>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</si>
  <si>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</si>
  <si>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</si>
  <si>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</si>
  <si>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</si>
  <si>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</si>
  <si>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</si>
  <si>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</si>
  <si>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</si>
  <si>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</si>
  <si>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</si>
  <si>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</si>
  <si>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</si>
  <si>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</si>
  <si>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</si>
  <si>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</si>
  <si>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</si>
  <si>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</si>
  <si>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</si>
  <si>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</si>
  <si>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</si>
  <si>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</si>
  <si>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</si>
  <si>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</si>
  <si>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</si>
  <si>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</si>
  <si>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</si>
  <si>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</si>
  <si>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</si>
  <si>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</si>
  <si>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</si>
  <si>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</si>
  <si>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</si>
  <si>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</si>
  <si>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</si>
  <si>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</si>
  <si>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</si>
  <si>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</si>
  <si>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</si>
  <si>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</si>
  <si>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</si>
  <si>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</si>
  <si>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</si>
  <si>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</si>
  <si>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</si>
  <si>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</si>
  <si>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</si>
  <si>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</si>
  <si>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</si>
  <si>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</si>
  <si>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</si>
  <si>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</si>
  <si>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</si>
  <si>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</si>
  <si>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</si>
  <si>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</si>
  <si>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</si>
  <si>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</si>
  <si>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</si>
  <si>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</si>
  <si>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</si>
  <si>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</si>
  <si>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</si>
  <si>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</si>
  <si>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</si>
  <si>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</si>
  <si>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</si>
  <si>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</si>
  <si>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</si>
  <si>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</si>
  <si>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</si>
  <si>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</si>
  <si>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</si>
  <si>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</si>
  <si>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</si>
  <si>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</si>
  <si>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</si>
  <si>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</si>
  <si>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</si>
  <si>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</si>
  <si>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</si>
  <si>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</si>
  <si>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</si>
  <si>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</si>
  <si>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</si>
  <si>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</si>
  <si>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</si>
  <si>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</si>
  <si>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</si>
  <si>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</si>
  <si>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</si>
  <si>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</si>
  <si>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</si>
  <si>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</si>
  <si>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</si>
  <si>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</si>
  <si>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</si>
  <si>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</si>
  <si>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</si>
  <si>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</si>
  <si>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</si>
  <si>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</si>
  <si>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</si>
  <si>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</si>
  <si>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</si>
  <si>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</si>
  <si>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</si>
  <si>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</si>
  <si>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</si>
  <si>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</si>
  <si>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</si>
  <si>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</si>
  <si>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</si>
  <si>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</si>
  <si>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</si>
  <si>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</si>
  <si>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</si>
  <si>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</si>
  <si>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</si>
  <si>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</si>
  <si>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</si>
  <si>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</si>
  <si>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</si>
  <si>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</si>
  <si>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</si>
  <si>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</si>
  <si>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</si>
  <si>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</si>
  <si>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</si>
  <si>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</si>
  <si>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</si>
  <si>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</si>
  <si>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</si>
  <si>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</si>
  <si>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</si>
  <si>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</si>
  <si>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</si>
  <si>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</si>
  <si>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</si>
  <si>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</si>
  <si>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</si>
  <si>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</si>
  <si>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</si>
  <si>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</si>
  <si>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</si>
  <si>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</si>
  <si>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</si>
  <si>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</si>
  <si>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</si>
  <si>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</si>
  <si>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</si>
  <si>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</si>
  <si>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</si>
  <si>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</si>
  <si>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</si>
  <si>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</si>
  <si>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</si>
  <si>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</si>
  <si>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</si>
  <si>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</si>
  <si>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</si>
  <si>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</si>
  <si>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</si>
  <si>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</si>
  <si>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</si>
  <si>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</si>
  <si>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</si>
  <si>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</si>
  <si>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</si>
  <si>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</si>
  <si>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</si>
  <si>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</si>
  <si>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</si>
  <si>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</si>
  <si>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</si>
  <si>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</si>
  <si>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</si>
  <si>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</si>
  <si>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</si>
  <si>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</si>
  <si>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</si>
  <si>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</si>
  <si>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</si>
  <si>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</si>
  <si>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</si>
  <si>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</si>
  <si>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</si>
  <si>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</si>
  <si>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</si>
  <si>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</si>
  <si>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</si>
  <si>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</si>
  <si>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</si>
  <si>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</si>
  <si>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</si>
  <si>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</si>
  <si>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</si>
  <si>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</si>
  <si>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</si>
  <si>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</si>
  <si>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</si>
  <si>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</si>
  <si>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</si>
  <si>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</si>
  <si>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</si>
  <si>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</si>
  <si>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</si>
  <si>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</si>
  <si>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</si>
  <si>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</si>
  <si>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</si>
  <si>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</si>
  <si>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</si>
  <si>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</si>
  <si>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</si>
  <si>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</si>
  <si>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</si>
  <si>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</si>
  <si>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</si>
  <si>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</si>
  <si>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</si>
  <si>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</si>
  <si>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</si>
  <si>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</si>
  <si>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</si>
  <si>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</si>
  <si>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</si>
  <si>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</si>
  <si>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</si>
  <si>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</si>
  <si>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</si>
  <si>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</si>
  <si>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</si>
  <si>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</si>
  <si>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</si>
  <si>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</si>
  <si>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</si>
  <si>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</si>
  <si>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</si>
  <si>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</si>
  <si>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</si>
  <si>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</si>
  <si>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</si>
  <si>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</si>
  <si>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</si>
  <si>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</si>
  <si>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</si>
  <si>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</si>
  <si>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</si>
  <si>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</si>
  <si>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</si>
  <si>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</si>
  <si>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</si>
  <si>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</si>
  <si>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</si>
  <si>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</si>
  <si>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</si>
  <si>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</si>
  <si>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</si>
  <si>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</si>
  <si>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</si>
  <si>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</si>
  <si>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</si>
  <si>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</si>
  <si>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</si>
  <si>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</si>
  <si>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</si>
  <si>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</si>
  <si>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</si>
  <si>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</si>
  <si>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</si>
  <si>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</si>
  <si>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</si>
  <si>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</si>
  <si>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</si>
  <si>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</si>
  <si>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</si>
  <si>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</si>
  <si>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</si>
  <si>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</si>
  <si>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</si>
  <si>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</si>
  <si>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</si>
  <si>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</si>
  <si>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</si>
  <si>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</si>
  <si>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</si>
  <si>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</si>
  <si>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</si>
  <si>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</si>
  <si>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</si>
  <si>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</si>
  <si>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</si>
  <si>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</si>
  <si>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</si>
  <si>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</si>
  <si>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</si>
  <si>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</si>
  <si>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</si>
  <si>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</si>
  <si>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</si>
  <si>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</si>
  <si>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</si>
  <si>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</si>
  <si>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</si>
  <si>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</si>
  <si>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</si>
  <si>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</si>
  <si>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</si>
  <si>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</si>
  <si>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</si>
  <si>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</si>
  <si>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</si>
  <si>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</si>
  <si>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</si>
  <si>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</si>
  <si>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</si>
  <si>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</si>
  <si>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</si>
  <si>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</si>
  <si>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</si>
  <si>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</si>
  <si>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</si>
  <si>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</si>
  <si>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</si>
  <si>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</si>
  <si>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</si>
  <si>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</si>
  <si>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</si>
  <si>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</si>
  <si>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</si>
  <si>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</si>
  <si>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</si>
  <si>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</si>
  <si>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</si>
  <si>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</si>
  <si>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</si>
  <si>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</si>
  <si>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</si>
  <si>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</si>
  <si>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</si>
  <si>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</si>
  <si>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</si>
  <si>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</si>
  <si>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</si>
  <si>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</si>
  <si>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</si>
  <si>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</si>
  <si>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</si>
  <si>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</si>
  <si>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</si>
  <si>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</si>
  <si>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</si>
  <si>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</si>
  <si>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</si>
  <si>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</si>
  <si>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</si>
  <si>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</si>
  <si>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</si>
  <si>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</si>
  <si>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</si>
  <si>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</si>
  <si>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</si>
  <si>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</si>
  <si>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</si>
  <si>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</si>
  <si>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</si>
  <si>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</si>
  <si>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</si>
  <si>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</si>
  <si>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</si>
  <si>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</si>
  <si>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</si>
  <si>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</si>
  <si>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</si>
  <si>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</si>
  <si>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</si>
  <si>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</si>
  <si>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</si>
  <si>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</si>
  <si>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</si>
  <si>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</si>
  <si>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</si>
  <si>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</si>
  <si>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</si>
  <si>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</si>
  <si>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</si>
  <si>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</si>
  <si>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</si>
  <si>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</si>
  <si>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</si>
  <si>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</si>
  <si>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</si>
  <si>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</si>
  <si>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</si>
  <si>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</si>
  <si>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</si>
  <si>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</si>
  <si>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</si>
  <si>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</si>
  <si>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</si>
  <si>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</si>
  <si>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</si>
  <si>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</si>
  <si>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</si>
  <si>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</si>
  <si>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</si>
  <si>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</si>
  <si>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</si>
  <si>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</si>
  <si>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</si>
  <si>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</si>
  <si>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</si>
  <si>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</si>
  <si>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</si>
  <si>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</si>
  <si>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</si>
  <si>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</si>
  <si>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</si>
  <si>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</si>
  <si>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</si>
  <si>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</si>
  <si>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</si>
  <si>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</si>
  <si>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</si>
  <si>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</si>
  <si>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</si>
  <si>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</si>
  <si>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</si>
  <si>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</si>
  <si>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</si>
  <si>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</si>
  <si>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</si>
  <si>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</si>
  <si>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</si>
  <si>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</si>
  <si>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</si>
  <si>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</si>
  <si>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</si>
  <si>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</si>
  <si>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</si>
  <si>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</si>
  <si>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</si>
  <si>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</si>
  <si>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</si>
  <si>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</si>
  <si>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</si>
  <si>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</si>
  <si>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</si>
  <si>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</si>
  <si>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</si>
  <si>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</si>
  <si>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</si>
  <si>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</si>
  <si>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</si>
  <si>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</si>
  <si>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</si>
  <si>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</si>
  <si>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</si>
  <si>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</si>
  <si>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</si>
  <si>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</si>
  <si>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</si>
  <si>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</si>
  <si>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</si>
  <si>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</si>
  <si>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</si>
  <si>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</si>
  <si>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</si>
  <si>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</si>
  <si>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</si>
  <si>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</si>
  <si>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</si>
  <si>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</si>
  <si>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</si>
  <si>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</si>
  <si>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</si>
  <si>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</si>
  <si>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</si>
  <si>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</si>
  <si>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</si>
  <si>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</si>
  <si>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</si>
  <si>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</si>
  <si>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</si>
  <si>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</si>
  <si>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</si>
  <si>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</si>
  <si>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</si>
  <si>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</si>
  <si>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</si>
  <si>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</si>
  <si>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</si>
  <si>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</si>
  <si>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</si>
  <si>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</si>
  <si>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</si>
  <si>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</si>
  <si>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</si>
  <si>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</si>
  <si>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</si>
  <si>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</si>
  <si>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</si>
  <si>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</si>
  <si>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</si>
  <si>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</si>
  <si>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</si>
  <si>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</si>
  <si>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</si>
  <si>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</si>
  <si>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</si>
  <si>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</si>
  <si>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</si>
  <si>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</si>
  <si>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</si>
  <si>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</si>
  <si>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</si>
  <si>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</si>
  <si>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</si>
  <si>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</si>
  <si>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</si>
  <si>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</si>
  <si>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</si>
  <si>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</si>
  <si>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</si>
  <si>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</si>
  <si>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</si>
  <si>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</si>
  <si>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</si>
  <si>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</si>
  <si>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</si>
  <si>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</si>
  <si>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</si>
  <si>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</si>
  <si>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</si>
  <si>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</si>
  <si>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</si>
  <si>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</si>
  <si>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</si>
  <si>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</si>
  <si>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</si>
  <si>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</si>
  <si>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</si>
  <si>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</si>
  <si>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</si>
  <si>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</si>
  <si>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</si>
  <si>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</si>
  <si>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</si>
  <si>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</si>
  <si>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</si>
  <si>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</si>
  <si>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</si>
  <si>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</si>
  <si>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</si>
  <si>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</si>
  <si>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</si>
  <si>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</si>
  <si>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</si>
  <si>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</si>
  <si>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</si>
  <si>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</si>
  <si>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</si>
  <si>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</si>
  <si>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</si>
  <si>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</si>
  <si>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</si>
  <si>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</si>
  <si>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</si>
  <si>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</si>
  <si>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</si>
  <si>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</si>
  <si>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</si>
  <si>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</si>
  <si>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</si>
  <si>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</si>
  <si>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</si>
  <si>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</si>
  <si>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</si>
  <si>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</si>
  <si>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</si>
  <si>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</si>
  <si>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</si>
  <si>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</si>
  <si>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</si>
  <si>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</si>
  <si>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</si>
  <si>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</si>
  <si>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</si>
  <si>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</si>
  <si>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</si>
  <si>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</si>
  <si>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</si>
  <si>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</si>
  <si>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</si>
  <si>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</si>
  <si>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</si>
  <si>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</si>
  <si>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</si>
  <si>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</si>
  <si>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</si>
  <si>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</si>
  <si>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</si>
  <si>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</si>
  <si>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</si>
  <si>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</si>
  <si>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</si>
  <si>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</si>
  <si>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</si>
  <si>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</si>
  <si>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</si>
  <si>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</si>
  <si>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</si>
  <si>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</si>
  <si>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</si>
  <si>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</si>
  <si>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</si>
  <si>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</si>
  <si>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</si>
  <si>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</si>
  <si>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</si>
  <si>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</si>
  <si>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</si>
  <si>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</si>
  <si>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</si>
  <si>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</si>
  <si>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</si>
  <si>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</si>
  <si>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</si>
  <si>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</si>
  <si>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</si>
  <si>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</si>
  <si>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</si>
  <si>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</si>
  <si>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</si>
  <si>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</si>
  <si>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</si>
  <si>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</si>
  <si>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</si>
  <si>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</si>
  <si>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</si>
  <si>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</si>
  <si>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</si>
  <si>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</si>
  <si>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</si>
  <si>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</si>
  <si>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</si>
  <si>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</si>
  <si>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</si>
  <si>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</si>
  <si>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</si>
  <si>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</si>
  <si>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</si>
  <si>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</si>
  <si>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</si>
  <si>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</si>
  <si>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</si>
  <si>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</si>
  <si>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</si>
  <si>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</si>
  <si>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</si>
  <si>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</si>
  <si>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</si>
  <si>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</si>
  <si>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</si>
  <si>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</si>
  <si>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</si>
  <si>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</si>
  <si>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</si>
  <si>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</si>
  <si>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</si>
  <si>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</si>
  <si>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</si>
  <si>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</si>
  <si>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</si>
  <si>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</si>
  <si>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</si>
  <si>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</si>
  <si>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</si>
  <si>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</si>
  <si>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</si>
  <si>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</si>
  <si>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</si>
  <si>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</si>
  <si>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</si>
  <si>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</si>
  <si>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</si>
  <si>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</si>
  <si>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</si>
  <si>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</si>
  <si>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</si>
  <si>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</si>
  <si>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</si>
  <si>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</si>
  <si>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</si>
  <si>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</si>
  <si>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</si>
  <si>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</si>
  <si>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</si>
  <si>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</si>
  <si>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</si>
  <si>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</si>
  <si>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</si>
  <si>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</si>
  <si>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</si>
  <si>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</si>
  <si>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</si>
  <si>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</si>
  <si>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</si>
  <si>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</si>
  <si>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</si>
  <si>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</si>
  <si>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</si>
  <si>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</si>
  <si>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</si>
  <si>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</si>
  <si>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</si>
  <si>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</si>
  <si>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</si>
  <si>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</si>
  <si>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</si>
  <si>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</si>
  <si>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</si>
  <si>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</si>
  <si>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</si>
  <si>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</si>
  <si>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</si>
  <si>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</si>
  <si>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</si>
  <si>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</si>
  <si>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</si>
  <si>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</si>
  <si>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</si>
  <si>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</si>
  <si>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</si>
  <si>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</si>
  <si>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</si>
  <si>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</si>
  <si>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</si>
  <si>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</si>
  <si>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</si>
  <si>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</si>
  <si>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</si>
  <si>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</si>
  <si>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</si>
  <si>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</si>
  <si>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</si>
  <si>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</si>
  <si>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</si>
  <si>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</si>
  <si>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</si>
  <si>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</si>
  <si>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</si>
  <si>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</si>
  <si>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</si>
  <si>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</si>
  <si>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</si>
  <si>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</si>
  <si>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</si>
  <si>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</si>
  <si>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</si>
  <si>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</si>
  <si>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</si>
  <si>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</si>
  <si>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</si>
  <si>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</si>
  <si>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</si>
  <si>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</si>
  <si>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</si>
  <si>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</si>
  <si>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</si>
  <si>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</si>
  <si>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</si>
  <si>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</si>
  <si>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</si>
  <si>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</si>
  <si>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</si>
  <si>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</si>
  <si>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</si>
  <si>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</si>
  <si>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</si>
  <si>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</si>
  <si>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</si>
  <si>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</si>
  <si>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</si>
  <si>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</si>
  <si>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</si>
  <si>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</si>
  <si>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</si>
  <si>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</si>
  <si>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</si>
  <si>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</si>
  <si>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</si>
  <si>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</si>
  <si>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</si>
  <si>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</si>
  <si>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</si>
  <si>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</si>
  <si>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</si>
  <si>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</si>
  <si>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</si>
  <si>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</si>
  <si>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</si>
  <si>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</si>
  <si>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</si>
  <si>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</si>
  <si>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</si>
  <si>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</si>
  <si>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</si>
  <si>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</si>
  <si>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</si>
  <si>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</si>
  <si>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</si>
  <si>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</si>
  <si>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</si>
  <si>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</si>
  <si>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</si>
  <si>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</si>
  <si>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</si>
  <si>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</si>
  <si>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</si>
  <si>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</si>
  <si>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</si>
  <si>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</si>
  <si>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</si>
  <si>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</si>
  <si>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</si>
  <si>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</si>
  <si>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</si>
  <si>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</si>
  <si>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</si>
  <si>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</si>
  <si>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</si>
  <si>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</si>
  <si>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</si>
  <si>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</si>
  <si>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</si>
  <si>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</si>
  <si>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</si>
  <si>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</si>
  <si>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</si>
  <si>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</si>
  <si>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</si>
  <si>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</si>
  <si>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</si>
  <si>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</si>
  <si>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</si>
  <si>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</si>
  <si>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</si>
  <si>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</si>
  <si>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</si>
  <si>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</si>
  <si>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</si>
  <si>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</si>
  <si>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</si>
  <si>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</si>
  <si>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</si>
  <si>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</si>
  <si>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</si>
  <si>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</si>
  <si>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</si>
  <si>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</si>
  <si>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</si>
  <si>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</si>
  <si>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</si>
  <si>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</si>
  <si>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</si>
  <si>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</si>
  <si>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</si>
  <si>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</si>
  <si>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</si>
  <si>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</si>
  <si>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</si>
  <si>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</si>
  <si>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</si>
  <si>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</si>
  <si>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</si>
  <si>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</si>
  <si>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</si>
  <si>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</si>
  <si>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</si>
  <si>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</si>
  <si>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</si>
  <si>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</si>
  <si>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</si>
  <si>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</si>
  <si>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</si>
  <si>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</si>
  <si>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</si>
  <si>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</si>
  <si>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</si>
  <si>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</si>
  <si>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</si>
  <si>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</si>
  <si>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</si>
  <si>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</si>
  <si>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</si>
  <si>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</si>
  <si>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</si>
  <si>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</si>
  <si>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</si>
  <si>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</si>
  <si>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</si>
  <si>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</si>
  <si>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</si>
  <si>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</si>
  <si>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</si>
  <si>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</si>
  <si>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</si>
  <si>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</si>
  <si>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</si>
  <si>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</si>
  <si>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</si>
  <si>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</si>
  <si>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</si>
  <si>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</si>
  <si>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</si>
  <si>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</si>
  <si>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</si>
  <si>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</si>
  <si>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</si>
  <si>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</si>
  <si>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</si>
  <si>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</si>
  <si>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</si>
  <si>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</si>
  <si>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</si>
  <si>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</si>
  <si>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</si>
  <si>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</si>
  <si>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</si>
  <si>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</si>
  <si>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</si>
  <si>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</si>
  <si>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</si>
  <si>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</si>
  <si>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</si>
  <si>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</si>
  <si>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</si>
  <si>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</si>
  <si>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</si>
  <si>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</si>
  <si>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</si>
  <si>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</si>
  <si>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</si>
  <si>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</si>
  <si>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</si>
  <si>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</si>
  <si>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</si>
  <si>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</si>
  <si>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</si>
  <si>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</si>
  <si>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</si>
  <si>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</si>
  <si>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</si>
  <si>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</si>
  <si>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</si>
  <si>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</si>
  <si>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</si>
  <si>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</si>
  <si>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</si>
  <si>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</si>
  <si>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</si>
  <si>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</si>
  <si>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</si>
  <si>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</si>
  <si>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</si>
  <si>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</si>
  <si>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</si>
  <si>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</si>
  <si>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</si>
  <si>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</si>
  <si>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</si>
  <si>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</si>
  <si>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</si>
  <si>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</si>
  <si>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</si>
  <si>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</si>
  <si>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</si>
  <si>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</si>
  <si>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</si>
  <si>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</si>
  <si>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</si>
  <si>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</si>
  <si>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</si>
  <si>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</si>
  <si>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</si>
  <si>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</si>
  <si>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</si>
  <si>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</si>
  <si>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</si>
  <si>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</si>
  <si>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</si>
  <si>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</si>
  <si>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</si>
  <si>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</si>
  <si>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</si>
  <si>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</si>
  <si>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</si>
  <si>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</si>
  <si>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</si>
  <si>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</si>
  <si>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</si>
  <si>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</si>
  <si>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</si>
  <si>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</si>
  <si>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</si>
  <si>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</si>
  <si>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</si>
  <si>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</si>
  <si>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</si>
  <si>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</si>
  <si>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</si>
  <si>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</si>
  <si>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</si>
  <si>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</si>
  <si>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</si>
  <si>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</si>
  <si>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</si>
  <si>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</si>
  <si>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</si>
  <si>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</si>
  <si>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</si>
  <si>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</si>
  <si>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</si>
  <si>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</si>
  <si>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</si>
  <si>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</si>
  <si>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</si>
  <si>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</si>
  <si>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</si>
  <si>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</si>
  <si>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</si>
  <si>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</si>
  <si>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</si>
  <si>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</si>
  <si>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</si>
  <si>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</si>
  <si>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</si>
  <si>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</si>
  <si>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</si>
  <si>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</si>
  <si>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</si>
  <si>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</si>
  <si>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</si>
  <si>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</si>
  <si>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</si>
  <si>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</si>
  <si>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</si>
  <si>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</si>
  <si>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</si>
  <si>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</si>
  <si>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</si>
  <si>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</si>
  <si>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</si>
  <si>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</si>
  <si>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</si>
  <si>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</si>
  <si>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</si>
  <si>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</si>
  <si>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</si>
  <si>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</si>
  <si>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</si>
  <si>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</si>
  <si>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</si>
  <si>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</si>
  <si>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</si>
  <si>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</si>
  <si>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</si>
  <si>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</si>
  <si>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</si>
  <si>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</si>
  <si>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</si>
  <si>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</si>
  <si>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</si>
  <si>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</si>
  <si>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</si>
  <si>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</si>
  <si>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</si>
  <si>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</si>
  <si>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</si>
  <si>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</si>
  <si>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</si>
  <si>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</si>
  <si>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</si>
  <si>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</si>
  <si>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</si>
  <si>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</si>
  <si>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</si>
  <si>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</si>
  <si>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</si>
  <si>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</si>
  <si>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</si>
  <si>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</si>
  <si>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</si>
  <si>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</si>
  <si>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</si>
  <si>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</si>
  <si>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</si>
  <si>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</si>
  <si>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</si>
  <si>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</si>
  <si>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</si>
  <si>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</si>
  <si>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</si>
  <si>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</si>
  <si>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</si>
  <si>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</si>
  <si>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</si>
  <si>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</si>
  <si>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</si>
  <si>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</si>
  <si>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</si>
  <si>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</si>
  <si>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</si>
  <si>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</si>
  <si>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</si>
  <si>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</si>
  <si>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</si>
  <si>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</si>
  <si>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</si>
  <si>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</si>
  <si>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</si>
  <si>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</si>
  <si>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</si>
  <si>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</si>
  <si>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</si>
  <si>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</si>
  <si>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</si>
  <si>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</si>
  <si>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</si>
  <si>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</si>
  <si>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</si>
  <si>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</si>
  <si>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</si>
  <si>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</si>
  <si>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</si>
  <si>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</si>
  <si>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</si>
  <si>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</si>
  <si>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</si>
  <si>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</si>
  <si>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</si>
  <si>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</si>
  <si>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</si>
  <si>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</si>
  <si>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</si>
  <si>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</si>
  <si>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</si>
  <si>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</si>
  <si>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</si>
  <si>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</si>
  <si>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</si>
  <si>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</si>
  <si>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</si>
  <si>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</si>
  <si>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</si>
  <si>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</si>
  <si>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</si>
  <si>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</si>
  <si>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</si>
  <si>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</si>
  <si>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</si>
  <si>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</si>
  <si>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</si>
  <si>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</si>
  <si>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</si>
  <si>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</si>
  <si>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</si>
  <si>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</si>
  <si>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</si>
  <si>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</si>
  <si>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</si>
  <si>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</si>
  <si>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</si>
  <si>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</si>
  <si>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</si>
  <si>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</si>
  <si>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</si>
  <si>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</si>
  <si>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</si>
  <si>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</si>
  <si>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</si>
  <si>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</si>
  <si>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</si>
  <si>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</si>
  <si>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</si>
  <si>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</si>
  <si>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</si>
  <si>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</si>
  <si>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</si>
  <si>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</si>
  <si>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</si>
  <si>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</si>
  <si>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</si>
  <si>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</si>
  <si>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</si>
  <si>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</si>
  <si>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</si>
  <si>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</si>
  <si>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</si>
  <si>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</si>
  <si>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</si>
  <si>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</si>
  <si>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</si>
  <si>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</si>
  <si>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</si>
  <si>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</si>
  <si>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</si>
  <si>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</si>
  <si>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</si>
  <si>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</si>
  <si>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</si>
  <si>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</si>
  <si>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</si>
  <si>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</si>
  <si>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</si>
  <si>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</si>
  <si>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</si>
  <si>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</si>
  <si>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</si>
  <si>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</si>
  <si>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</si>
  <si>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</si>
  <si>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</si>
  <si>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</si>
  <si>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</si>
  <si>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</si>
  <si>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</si>
  <si>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</si>
  <si>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</si>
  <si>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</si>
  <si>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</si>
  <si>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</si>
  <si>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</si>
  <si>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</si>
  <si>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</si>
  <si>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</si>
  <si>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</si>
  <si>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</si>
  <si>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</si>
  <si>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</si>
  <si>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</si>
  <si>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</si>
  <si>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</si>
  <si>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</si>
  <si>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</si>
  <si>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</si>
  <si>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</si>
  <si>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</si>
  <si>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</si>
  <si>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</si>
  <si>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</si>
  <si>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</si>
  <si>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</si>
  <si>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</si>
  <si>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</si>
  <si>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</si>
  <si>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</si>
  <si>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</si>
  <si>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</si>
  <si>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</si>
  <si>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</si>
  <si>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</si>
  <si>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</si>
  <si>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</si>
  <si>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</si>
  <si>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</si>
  <si>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</si>
  <si>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</si>
  <si>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</si>
  <si>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</si>
  <si>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</si>
  <si>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</si>
  <si>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</si>
  <si>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</si>
  <si>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</si>
  <si>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</si>
  <si>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</si>
  <si>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</si>
  <si>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</si>
  <si>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</si>
  <si>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</si>
  <si>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</si>
  <si>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</si>
  <si>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</si>
  <si>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</si>
  <si>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</si>
  <si>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</si>
  <si>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</si>
  <si>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</si>
  <si>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</si>
  <si>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</si>
  <si>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</si>
  <si>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</si>
  <si>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</si>
  <si>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</si>
  <si>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</si>
  <si>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</si>
  <si>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</si>
  <si>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</si>
  <si>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</si>
  <si>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</si>
  <si>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</si>
  <si>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</si>
  <si>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</si>
  <si>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</si>
  <si>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</si>
  <si>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</si>
  <si>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</si>
  <si>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</si>
  <si>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</si>
  <si>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</si>
  <si>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</si>
  <si>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</si>
  <si>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</si>
  <si>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</si>
  <si>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</si>
  <si>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</si>
  <si>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</si>
  <si>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</si>
  <si>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</si>
  <si>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</si>
  <si>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</si>
  <si>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</si>
  <si>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</si>
  <si>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</si>
  <si>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</si>
  <si>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</si>
  <si>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</si>
  <si>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</si>
  <si>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</si>
  <si>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</si>
  <si>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</si>
  <si>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</si>
  <si>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</si>
  <si>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</si>
  <si>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</si>
  <si>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</si>
  <si>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</si>
  <si>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</si>
  <si>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</si>
  <si>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</si>
  <si>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</si>
  <si>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</si>
  <si>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</si>
  <si>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</si>
  <si>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</si>
  <si>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</si>
  <si>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</si>
  <si>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</si>
  <si>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</si>
  <si>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</si>
  <si>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</si>
  <si>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</si>
  <si>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</si>
  <si>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</si>
  <si>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</si>
  <si>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</si>
  <si>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</si>
  <si>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</si>
  <si>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</si>
  <si>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</si>
  <si>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</si>
  <si>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</si>
  <si>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</si>
  <si>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</si>
  <si>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</si>
  <si>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</si>
  <si>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</si>
  <si>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</si>
  <si>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</si>
  <si>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</si>
  <si>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</si>
  <si>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</si>
  <si>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</si>
  <si>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</si>
  <si>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</si>
  <si>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</si>
  <si>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</si>
  <si>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</si>
  <si>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</si>
  <si>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</si>
  <si>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</si>
  <si>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</si>
  <si>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</si>
  <si>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</si>
  <si>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</si>
  <si>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</si>
  <si>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</si>
  <si>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</si>
  <si>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</si>
  <si>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</si>
  <si>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</si>
  <si>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</si>
  <si>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</si>
  <si>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</si>
  <si>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</si>
  <si>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</si>
  <si>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</si>
  <si>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</si>
  <si>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</si>
  <si>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</si>
  <si>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</si>
  <si>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</si>
  <si>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</si>
  <si>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</si>
  <si>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</si>
  <si>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</si>
  <si>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</si>
  <si>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</si>
  <si>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</si>
  <si>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</si>
  <si>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</si>
  <si>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</si>
  <si>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</si>
  <si>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</si>
  <si>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</si>
  <si>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</si>
  <si>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</si>
  <si>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</si>
  <si>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</si>
  <si>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</si>
  <si>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</si>
  <si>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</si>
  <si>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</si>
  <si>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</si>
  <si>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</si>
  <si>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</si>
  <si>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</si>
  <si>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</si>
  <si>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</si>
  <si>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</si>
  <si>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</si>
  <si>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</si>
  <si>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</si>
  <si>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</si>
  <si>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</si>
  <si>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</si>
  <si>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</si>
  <si>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</si>
  <si>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</si>
  <si>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</si>
  <si>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</si>
  <si>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</si>
  <si>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</si>
  <si>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</si>
  <si>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</si>
  <si>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</si>
  <si>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</si>
  <si>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</si>
  <si>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</si>
  <si>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</si>
  <si>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</si>
  <si>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</si>
  <si>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</si>
  <si>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</si>
  <si>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</si>
  <si>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</si>
  <si>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</si>
  <si>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</si>
  <si>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</si>
  <si>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</si>
  <si>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</si>
  <si>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</si>
  <si>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</si>
  <si>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</si>
  <si>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</si>
  <si>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</si>
  <si>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</si>
  <si>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</si>
  <si>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</si>
  <si>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</si>
  <si>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</si>
  <si>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</si>
  <si>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</si>
  <si>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</si>
  <si>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</si>
  <si>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</si>
  <si>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</si>
  <si>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</si>
  <si>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</si>
  <si>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</si>
  <si>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</si>
  <si>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</si>
  <si>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</si>
  <si>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</si>
  <si>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</si>
  <si>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</si>
  <si>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</si>
  <si>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</si>
  <si>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</si>
  <si>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</si>
  <si>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</si>
  <si>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</si>
  <si>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</si>
  <si>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</si>
  <si>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</si>
  <si>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</si>
  <si>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</si>
  <si>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</si>
  <si>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</si>
  <si>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</si>
  <si>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</si>
  <si>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</si>
  <si>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</si>
  <si>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</si>
  <si>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</si>
  <si>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</si>
  <si>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</si>
  <si>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</si>
  <si>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</si>
  <si>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</si>
  <si>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</si>
  <si>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</si>
  <si>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</si>
  <si>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</si>
  <si>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</si>
  <si>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</si>
  <si>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</si>
  <si>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</si>
  <si>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</si>
  <si>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</si>
  <si>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</si>
  <si>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</si>
  <si>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</si>
  <si>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</si>
  <si>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</si>
  <si>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</si>
  <si>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</si>
  <si>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</si>
  <si>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</si>
  <si>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</si>
  <si>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</si>
  <si>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</si>
  <si>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</si>
  <si>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</si>
  <si>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</si>
  <si>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</si>
  <si>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</si>
  <si>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</si>
  <si>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</si>
  <si>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</si>
  <si>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</si>
  <si>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</si>
  <si>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</si>
  <si>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</si>
  <si>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</si>
  <si>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</si>
  <si>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</si>
  <si>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</si>
  <si>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</si>
  <si>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</si>
  <si>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</si>
  <si>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</si>
  <si>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</si>
  <si>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</si>
  <si>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</si>
  <si>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</si>
  <si>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</si>
  <si>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</si>
  <si>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</si>
  <si>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</si>
  <si>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</si>
  <si>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</si>
  <si>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</si>
  <si>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</si>
  <si>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</si>
  <si>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</si>
  <si>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</si>
  <si>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</si>
  <si>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</si>
  <si>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</si>
  <si>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</si>
  <si>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</si>
  <si>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</si>
  <si>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</si>
  <si>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</si>
  <si>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</si>
  <si>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</si>
  <si>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</si>
  <si>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</si>
  <si>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</si>
  <si>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</si>
  <si>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</si>
  <si>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</si>
  <si>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</si>
  <si>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</si>
  <si>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</si>
  <si>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</si>
  <si>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</si>
  <si>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</si>
  <si>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</si>
  <si>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</si>
  <si>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</si>
  <si>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</si>
  <si>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</si>
  <si>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</si>
  <si>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</si>
  <si>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</si>
  <si>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</si>
  <si>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</si>
  <si>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</si>
  <si>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</si>
  <si>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</si>
  <si>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</si>
  <si>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</si>
  <si>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</si>
  <si>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</si>
  <si>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</si>
  <si>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</si>
  <si>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</si>
  <si>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</si>
  <si>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</si>
  <si>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</si>
  <si>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</si>
  <si>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</si>
  <si>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</si>
  <si>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</si>
  <si>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</si>
  <si>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</si>
  <si>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</si>
  <si>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</si>
  <si>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</si>
  <si>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</si>
  <si>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</si>
  <si>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</si>
  <si>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</si>
  <si>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</si>
  <si>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</si>
  <si>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</si>
  <si>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</si>
  <si>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</si>
  <si>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</si>
  <si>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</si>
  <si>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</si>
  <si>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</si>
  <si>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</si>
  <si>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</si>
  <si>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</si>
  <si>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</si>
  <si>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</si>
  <si>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</si>
  <si>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</si>
  <si>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</si>
  <si>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</si>
  <si>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</si>
  <si>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</si>
  <si>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</si>
  <si>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</si>
  <si>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</si>
  <si>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</si>
  <si>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</si>
  <si>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</si>
  <si>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</si>
  <si>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</si>
  <si>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</si>
  <si>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</si>
  <si>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</si>
  <si>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</si>
  <si>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</si>
  <si>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</si>
  <si>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</si>
  <si>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</si>
  <si>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</si>
  <si>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</si>
  <si>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</si>
  <si>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</si>
  <si>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</si>
  <si>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</si>
  <si>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</si>
  <si>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</si>
  <si>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</si>
  <si>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</si>
  <si>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</si>
  <si>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</si>
  <si>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</si>
  <si>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</si>
  <si>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</si>
  <si>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</si>
  <si>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</si>
  <si>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</si>
  <si>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</si>
  <si>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</si>
  <si>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</si>
  <si>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</si>
  <si>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</si>
  <si>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</si>
  <si>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</si>
  <si>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</si>
  <si>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</si>
  <si>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</si>
  <si>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</si>
  <si>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</si>
  <si>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</si>
  <si>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</si>
  <si>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</si>
  <si>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</si>
  <si>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</si>
  <si>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</si>
  <si>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</si>
  <si>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</si>
  <si>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</si>
  <si>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</si>
  <si>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</si>
  <si>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</si>
  <si>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</si>
  <si>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</si>
  <si>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</si>
  <si>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</si>
  <si>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</si>
  <si>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</si>
  <si>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</si>
  <si>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</si>
  <si>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</si>
  <si>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</si>
  <si>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</si>
  <si>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</si>
  <si>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</si>
  <si>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</si>
  <si>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</si>
  <si>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</si>
  <si>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</si>
  <si>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</si>
  <si>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</si>
  <si>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</si>
  <si>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</si>
  <si>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</si>
  <si>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</si>
  <si>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</si>
  <si>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</si>
  <si>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</si>
  <si>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</si>
  <si>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</si>
  <si>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</si>
  <si>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</si>
  <si>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</si>
  <si>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</si>
  <si>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</si>
  <si>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</si>
  <si>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</si>
  <si>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</si>
  <si>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</si>
  <si>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</si>
  <si>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</si>
  <si>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</si>
  <si>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</si>
  <si>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</si>
  <si>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</si>
  <si>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</si>
  <si>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</si>
  <si>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</si>
  <si>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</si>
  <si>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</si>
  <si>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</si>
  <si>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</si>
  <si>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</si>
  <si>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</si>
  <si>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</si>
  <si>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</si>
  <si>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</si>
  <si>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</si>
  <si>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</si>
  <si>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</si>
  <si>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</si>
  <si>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</si>
  <si>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</si>
  <si>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</si>
  <si>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</si>
  <si>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</si>
  <si>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</si>
  <si>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</si>
  <si>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</si>
  <si>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</si>
  <si>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</si>
  <si>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</si>
  <si>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</si>
  <si>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</si>
  <si>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</si>
  <si>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</si>
  <si>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</si>
  <si>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</si>
  <si>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</si>
  <si>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</si>
  <si>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</si>
  <si>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</si>
  <si>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</si>
  <si>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</si>
  <si>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</si>
  <si>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</si>
  <si>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</si>
  <si>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</si>
  <si>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</si>
  <si>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</si>
  <si>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</si>
  <si>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</si>
  <si>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</si>
  <si>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</si>
  <si>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</si>
  <si>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</si>
  <si>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</si>
  <si>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</si>
  <si>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</si>
  <si>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</si>
  <si>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</si>
  <si>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</si>
  <si>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</si>
  <si>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</si>
  <si>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</si>
  <si>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</si>
  <si>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</si>
  <si>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</si>
  <si>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</si>
  <si>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</si>
  <si>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</si>
  <si>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</si>
  <si>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</si>
  <si>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</si>
  <si>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</si>
  <si>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</si>
  <si>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</si>
  <si>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</si>
  <si>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</si>
  <si>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</si>
  <si>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</si>
  <si>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</si>
  <si>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</si>
  <si>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</si>
  <si>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</si>
  <si>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</si>
  <si>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</si>
  <si>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</si>
  <si>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</si>
  <si>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</si>
  <si>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</si>
  <si>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</si>
  <si>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</si>
  <si>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</si>
  <si>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</si>
  <si>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</si>
  <si>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</si>
  <si>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</si>
  <si>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</si>
  <si>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</si>
  <si>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</si>
  <si>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</si>
  <si>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</si>
  <si>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</si>
  <si>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</si>
  <si>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</si>
  <si>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</si>
  <si>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</si>
  <si>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</si>
  <si>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</si>
  <si>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</si>
  <si>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</si>
  <si>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</si>
  <si>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</si>
  <si>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</si>
  <si>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</si>
  <si>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</si>
  <si>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</si>
  <si>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</si>
  <si>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</si>
  <si>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</si>
  <si>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</si>
  <si>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</si>
  <si>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</si>
  <si>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</si>
  <si>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</si>
  <si>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</si>
  <si>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</si>
  <si>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</si>
  <si>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</si>
  <si>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</si>
  <si>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</si>
  <si>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</si>
  <si>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</si>
  <si>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</si>
  <si>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</si>
  <si>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</si>
  <si>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</si>
  <si>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</si>
  <si>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</si>
  <si>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</si>
  <si>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</si>
  <si>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</si>
  <si>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</si>
  <si>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</si>
  <si>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</si>
  <si>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</si>
  <si>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</si>
  <si>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</si>
  <si>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</si>
  <si>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</si>
  <si>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</si>
  <si>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</si>
  <si>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</si>
  <si>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</si>
  <si>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</si>
  <si>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</si>
  <si>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</si>
  <si>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</si>
  <si>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</si>
  <si>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</si>
  <si>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</si>
  <si>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</si>
  <si>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</si>
  <si>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</si>
  <si>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</si>
  <si>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</si>
  <si>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</si>
  <si>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</si>
  <si>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</si>
  <si>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</si>
  <si>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</si>
  <si>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</si>
  <si>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</si>
  <si>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</si>
  <si>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</si>
  <si>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</si>
  <si>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</si>
  <si>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</si>
  <si>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</si>
  <si>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</si>
  <si>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</si>
  <si>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</si>
  <si>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</si>
  <si>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</si>
  <si>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</si>
  <si>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</si>
  <si>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</si>
  <si>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</si>
  <si>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</si>
  <si>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</si>
  <si>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</si>
  <si>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</si>
  <si>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</si>
  <si>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</si>
  <si>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</si>
  <si>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</si>
  <si>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</si>
  <si>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</si>
  <si>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</si>
  <si>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</si>
  <si>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</si>
  <si>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</si>
  <si>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</si>
  <si>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</si>
  <si>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</si>
  <si>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</si>
  <si>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</si>
  <si>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</si>
  <si>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</si>
  <si>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</si>
  <si>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</si>
  <si>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</si>
  <si>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</si>
  <si>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</si>
  <si>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</si>
  <si>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</si>
  <si>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</si>
  <si>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</si>
  <si>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</si>
  <si>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</si>
  <si>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</si>
  <si>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</si>
  <si>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</si>
  <si>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</si>
  <si>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</si>
  <si>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</si>
  <si>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</si>
  <si>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</si>
  <si>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</si>
  <si>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</si>
  <si>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</si>
  <si>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</si>
  <si>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</si>
  <si>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</si>
  <si>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</si>
  <si>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</si>
  <si>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</si>
  <si>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</si>
  <si>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</si>
  <si>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</si>
  <si>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</si>
  <si>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</si>
  <si>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</si>
  <si>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</si>
  <si>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</si>
  <si>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</si>
  <si>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</si>
  <si>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</si>
  <si>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</si>
  <si>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</si>
  <si>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</si>
  <si>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</si>
  <si>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</si>
  <si>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</si>
  <si>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</si>
  <si>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</si>
  <si>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</si>
  <si>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</si>
  <si>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</si>
  <si>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</si>
  <si>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</si>
  <si>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</si>
  <si>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</si>
  <si>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</si>
  <si>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</si>
  <si>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</si>
  <si>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</si>
  <si>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</si>
  <si>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</si>
  <si>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</si>
  <si>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</si>
  <si>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</si>
  <si>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</si>
  <si>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</si>
  <si>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</si>
  <si>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</si>
  <si>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</si>
  <si>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</si>
  <si>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</si>
  <si>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</si>
  <si>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</si>
  <si>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</si>
  <si>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</si>
  <si>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</si>
  <si>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</si>
  <si>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</si>
  <si>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</si>
  <si>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</si>
  <si>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</si>
  <si>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</si>
  <si>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</si>
  <si>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</si>
  <si>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</si>
  <si>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</si>
  <si>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</si>
  <si>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</si>
  <si>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</si>
  <si>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</si>
  <si>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</si>
  <si>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</si>
  <si>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</si>
  <si>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</si>
  <si>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</si>
  <si>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</si>
  <si>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</si>
  <si>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</si>
  <si>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</si>
  <si>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</si>
  <si>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</si>
  <si>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</si>
  <si>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</si>
  <si>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</si>
  <si>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</si>
  <si>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</si>
  <si>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</si>
  <si>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</si>
  <si>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</si>
  <si>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</si>
  <si>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</si>
  <si>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</si>
  <si>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</si>
  <si>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</si>
  <si>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</si>
  <si>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</si>
  <si>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</si>
  <si>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</si>
  <si>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</si>
  <si>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</si>
  <si>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</si>
  <si>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</si>
  <si>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</si>
  <si>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</si>
  <si>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</si>
  <si>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</si>
  <si>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</si>
  <si>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</si>
  <si>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</si>
  <si>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</si>
  <si>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</si>
  <si>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</si>
  <si>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</si>
  <si>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</si>
  <si>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</si>
  <si>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</si>
  <si>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</si>
  <si>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</si>
  <si>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</si>
  <si>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</si>
  <si>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</si>
  <si>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</si>
  <si>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</si>
  <si>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</si>
  <si>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</si>
  <si>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</si>
  <si>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</si>
  <si>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</si>
  <si>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</si>
  <si>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</si>
  <si>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</si>
  <si>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</si>
  <si>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</si>
  <si>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</si>
  <si>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</si>
  <si>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</si>
  <si>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</si>
  <si>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</si>
  <si>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</si>
  <si>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</si>
  <si>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</si>
  <si>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</si>
  <si>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</si>
  <si>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</si>
  <si>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</si>
  <si>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</si>
  <si>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</si>
  <si>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</si>
  <si>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</si>
  <si>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</si>
  <si>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</si>
  <si>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</si>
  <si>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</si>
  <si>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</si>
  <si>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</si>
  <si>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</si>
  <si>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</si>
  <si>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</si>
  <si>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</si>
  <si>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</si>
  <si>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</si>
  <si>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</si>
  <si>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</si>
  <si>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</si>
  <si>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</si>
  <si>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</si>
  <si>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</si>
  <si>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</si>
  <si>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</si>
  <si>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</si>
  <si>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</si>
  <si>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</si>
  <si>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</si>
  <si>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</si>
  <si>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</si>
  <si>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</si>
  <si>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</si>
  <si>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</si>
  <si>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</si>
  <si>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</si>
  <si>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</si>
  <si>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</si>
  <si>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</si>
  <si>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</si>
  <si>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</si>
  <si>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</si>
  <si>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</si>
  <si>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</si>
  <si>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</si>
  <si>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</si>
  <si>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</si>
  <si>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</si>
  <si>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</si>
  <si>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</si>
  <si>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</si>
  <si>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</si>
  <si>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</si>
  <si>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</si>
  <si>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</si>
  <si>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</si>
  <si>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</si>
  <si>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</si>
  <si>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</si>
  <si>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</si>
  <si>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</si>
  <si>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</si>
  <si>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</si>
  <si>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</si>
  <si>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</si>
  <si>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</si>
  <si>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</si>
  <si>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</si>
  <si>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</si>
  <si>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</si>
  <si>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</si>
  <si>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</si>
  <si>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</si>
  <si>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</si>
  <si>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</si>
  <si>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</si>
  <si>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</si>
  <si>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</si>
  <si>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</si>
  <si>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</si>
  <si>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</si>
  <si>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</si>
  <si>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</si>
  <si>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</si>
  <si>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</si>
  <si>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</si>
  <si>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</si>
  <si>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</si>
  <si>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</si>
  <si>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</si>
  <si>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</si>
  <si>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</si>
  <si>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</si>
  <si>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</si>
  <si>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</si>
  <si>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</si>
  <si>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</si>
  <si>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</si>
  <si>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</si>
  <si>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</si>
  <si>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</si>
  <si>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</si>
  <si>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</si>
  <si>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</si>
  <si>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</si>
  <si>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</si>
  <si>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</si>
  <si>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</si>
  <si>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</si>
  <si>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</si>
  <si>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</si>
  <si>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</si>
  <si>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</si>
  <si>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</si>
  <si>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</si>
  <si>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</si>
  <si>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</si>
  <si>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</si>
  <si>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</si>
  <si>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</si>
  <si>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</si>
  <si>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</si>
  <si>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</si>
  <si>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</si>
  <si>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</si>
  <si>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</si>
  <si>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</si>
  <si>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</si>
  <si>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</si>
  <si>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</si>
  <si>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</si>
  <si>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</si>
  <si>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</si>
  <si>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</si>
  <si>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</si>
  <si>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</si>
  <si>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</si>
  <si>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</si>
  <si>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</si>
  <si>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</si>
  <si>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</si>
  <si>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</si>
  <si>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</si>
  <si>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</si>
  <si>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</si>
  <si>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</si>
  <si>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</si>
  <si>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</si>
  <si>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</si>
  <si>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</si>
  <si>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</si>
  <si>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</si>
  <si>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</si>
  <si>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</si>
  <si>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</si>
  <si>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</si>
  <si>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</si>
  <si>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</si>
  <si>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</si>
  <si>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</si>
  <si>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</si>
  <si>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</si>
  <si>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</si>
  <si>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</si>
  <si>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</si>
  <si>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</si>
  <si>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</si>
  <si>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</si>
  <si>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</si>
  <si>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</si>
  <si>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</si>
  <si>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</si>
  <si>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</si>
  <si>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</si>
  <si>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</si>
  <si>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</si>
  <si>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</si>
  <si>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</si>
  <si>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</si>
  <si>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</si>
  <si>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</si>
  <si>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</si>
  <si>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</si>
  <si>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</si>
  <si>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</si>
  <si>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</si>
  <si>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</si>
  <si>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</si>
  <si>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</si>
  <si>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</si>
  <si>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</si>
  <si>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</si>
  <si>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</si>
  <si>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</si>
  <si>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</si>
  <si>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</si>
  <si>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</si>
  <si>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</si>
  <si>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</si>
  <si>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</si>
  <si>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</si>
  <si>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</si>
  <si>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</si>
  <si>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</si>
  <si>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</si>
  <si>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</si>
  <si>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</si>
  <si>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</si>
  <si>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</si>
  <si>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</si>
  <si>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</si>
  <si>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</si>
  <si>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</si>
  <si>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</si>
  <si>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</si>
  <si>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</si>
  <si>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</si>
  <si>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</si>
  <si>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</si>
  <si>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</si>
  <si>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</si>
  <si>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</si>
  <si>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</si>
  <si>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</si>
  <si>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</si>
  <si>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</si>
  <si>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</si>
  <si>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</si>
  <si>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</si>
  <si>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</si>
  <si>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</si>
  <si>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</si>
  <si>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</si>
  <si>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</si>
  <si>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</si>
  <si>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</si>
  <si>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</si>
  <si>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</si>
  <si>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</si>
  <si>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</si>
  <si>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</si>
  <si>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</si>
  <si>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</si>
  <si>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</si>
  <si>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</si>
  <si>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</si>
  <si>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</si>
  <si>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</si>
  <si>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</si>
  <si>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</si>
  <si>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</si>
  <si>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</si>
  <si>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</si>
  <si>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</si>
  <si>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</si>
  <si>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</si>
  <si>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</si>
  <si>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</si>
  <si>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</si>
  <si>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</si>
  <si>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</si>
  <si>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</si>
  <si>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</si>
  <si>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</si>
  <si>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</si>
  <si>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</si>
  <si>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</si>
  <si>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</si>
  <si>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</si>
  <si>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</si>
  <si>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</si>
  <si>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</si>
  <si>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</si>
  <si>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</si>
  <si>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</si>
  <si>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</si>
  <si>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</si>
  <si>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</si>
  <si>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</si>
  <si>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</si>
  <si>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</si>
  <si>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</si>
  <si>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</si>
  <si>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</si>
  <si>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</si>
  <si>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</si>
  <si>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</si>
  <si>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</si>
  <si>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</si>
  <si>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</si>
  <si>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</si>
  <si>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</si>
  <si>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</si>
  <si>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</si>
  <si>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</si>
  <si>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</si>
  <si>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</si>
  <si>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</si>
  <si>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</si>
  <si>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</si>
  <si>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</si>
  <si>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</si>
  <si>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</si>
  <si>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</si>
  <si>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</si>
  <si>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</si>
  <si>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</si>
  <si>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</si>
  <si>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</si>
  <si>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</si>
  <si>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</si>
  <si>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</si>
  <si>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</si>
  <si>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</si>
  <si>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</si>
  <si>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</si>
  <si>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</si>
  <si>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</si>
  <si>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</si>
  <si>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</si>
  <si>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</si>
  <si>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</si>
  <si>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</si>
  <si>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</si>
  <si>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</si>
  <si>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</si>
  <si>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</si>
  <si>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</si>
  <si>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</si>
  <si>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</si>
  <si>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</si>
  <si>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</si>
  <si>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</si>
  <si>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</si>
  <si>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</si>
  <si>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</si>
  <si>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</si>
  <si>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</si>
  <si>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</si>
  <si>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</si>
  <si>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</si>
  <si>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</si>
  <si>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</si>
  <si>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</si>
  <si>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</si>
  <si>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</si>
  <si>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</si>
  <si>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</si>
  <si>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</si>
  <si>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</si>
  <si>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</si>
  <si>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</si>
  <si>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</si>
  <si>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</si>
  <si>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</si>
  <si>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</si>
  <si>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</si>
  <si>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</si>
  <si>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</si>
  <si>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</si>
  <si>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</si>
  <si>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</si>
  <si>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</si>
  <si>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</si>
  <si>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</si>
  <si>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</si>
  <si>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</si>
  <si>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</si>
  <si>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</si>
  <si>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</si>
  <si>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</si>
  <si>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</si>
  <si>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</si>
  <si>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</si>
  <si>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</si>
  <si>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</si>
  <si>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</si>
  <si>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</si>
  <si>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</si>
  <si>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</si>
  <si>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</si>
  <si>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</si>
  <si>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</si>
  <si>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</si>
  <si>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</si>
  <si>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</si>
  <si>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</si>
  <si>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</si>
  <si>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</si>
  <si>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</si>
  <si>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</si>
  <si>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</si>
  <si>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</si>
  <si>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</si>
  <si>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</si>
  <si>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</si>
  <si>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</si>
  <si>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</si>
  <si>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</si>
  <si>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</si>
  <si>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</si>
  <si>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</si>
  <si>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</si>
  <si>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</si>
  <si>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</si>
  <si>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</si>
  <si>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</si>
  <si>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</si>
  <si>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</si>
  <si>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</si>
  <si>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</si>
  <si>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</si>
  <si>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</si>
  <si>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</si>
  <si>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</si>
  <si>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</si>
  <si>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</si>
  <si>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</si>
  <si>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</si>
  <si>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</si>
  <si>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</si>
  <si>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</si>
  <si>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</si>
  <si>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</si>
  <si>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</si>
  <si>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</si>
  <si>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</si>
  <si>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</si>
  <si>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</si>
  <si>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</si>
  <si>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</si>
  <si>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</si>
  <si>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</si>
  <si>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</si>
  <si>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</si>
  <si>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</si>
  <si>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</si>
  <si>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</si>
  <si>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</si>
  <si>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</si>
  <si>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</si>
  <si>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</si>
  <si>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</si>
  <si>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</si>
  <si>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</si>
  <si>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</si>
  <si>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</si>
  <si>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</si>
  <si>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</si>
  <si>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</si>
  <si>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</si>
  <si>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</si>
  <si>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</si>
  <si>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</si>
  <si>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</si>
  <si>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</si>
  <si>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</si>
  <si>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</si>
  <si>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</si>
  <si>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</si>
  <si>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</si>
  <si>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</si>
  <si>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</si>
  <si>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</si>
  <si>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</si>
  <si>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</si>
  <si>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</si>
  <si>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</si>
  <si>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</si>
  <si>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</si>
  <si>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</si>
  <si>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</si>
  <si>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</si>
  <si>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</si>
  <si>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</si>
  <si>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</si>
  <si>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</si>
  <si>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</si>
  <si>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</si>
  <si>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</si>
  <si>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</si>
  <si>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</si>
  <si>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</si>
  <si>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</si>
  <si>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</si>
  <si>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</si>
  <si>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</si>
  <si>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</si>
  <si>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</si>
  <si>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</si>
  <si>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</si>
  <si>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</si>
  <si>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</si>
  <si>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</si>
  <si>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</si>
  <si>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</si>
  <si>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</si>
  <si>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</si>
  <si>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</si>
  <si>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</si>
  <si>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</si>
  <si>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</si>
  <si>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</si>
  <si>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</si>
  <si>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</si>
  <si>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</si>
  <si>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</si>
  <si>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</si>
  <si>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</si>
  <si>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</si>
  <si>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</si>
  <si>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</si>
  <si>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</si>
  <si>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</si>
  <si>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</si>
  <si>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</si>
  <si>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</si>
  <si>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</si>
  <si>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</si>
  <si>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</si>
  <si>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</si>
  <si>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</si>
  <si>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</si>
  <si>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</si>
  <si>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</si>
  <si>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</si>
  <si>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</si>
  <si>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</si>
  <si>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</si>
  <si>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</si>
  <si>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</si>
  <si>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</si>
  <si>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</si>
  <si>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</si>
  <si>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</si>
  <si>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</si>
  <si>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</si>
  <si>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</si>
  <si>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</si>
  <si>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</si>
  <si>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</si>
  <si>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</si>
  <si>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</si>
  <si>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</si>
  <si>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</si>
  <si>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</si>
  <si>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</si>
  <si>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</si>
  <si>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</si>
  <si>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</si>
  <si>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</si>
  <si>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</si>
  <si>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</si>
  <si>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</si>
  <si>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</si>
  <si>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</si>
  <si>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</si>
  <si>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</si>
  <si>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</si>
  <si>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</si>
  <si>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</si>
  <si>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</si>
  <si>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</si>
  <si>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</si>
  <si>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</si>
  <si>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</si>
  <si>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</si>
  <si>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</si>
  <si>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</si>
  <si>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</si>
  <si>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</si>
  <si>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</si>
  <si>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</si>
  <si>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</si>
  <si>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</si>
  <si>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</si>
  <si>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</si>
  <si>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</si>
  <si>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</si>
  <si>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</si>
  <si>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</si>
  <si>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</si>
  <si>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</si>
  <si>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</si>
  <si>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</si>
  <si>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</si>
  <si>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</si>
  <si>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</si>
  <si>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</si>
  <si>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</si>
  <si>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</si>
  <si>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</si>
  <si>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</si>
  <si>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</si>
  <si>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</si>
  <si>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</si>
  <si>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</si>
  <si>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</si>
  <si>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</si>
  <si>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</si>
  <si>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</si>
  <si>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</si>
  <si>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</si>
  <si>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</si>
  <si>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</si>
  <si>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</si>
  <si>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</si>
  <si>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</si>
  <si>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</si>
  <si>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</si>
  <si>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</si>
  <si>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</si>
  <si>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</si>
  <si>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</si>
  <si>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</si>
  <si>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</si>
  <si>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</si>
  <si>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</si>
  <si>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</si>
  <si>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</si>
  <si>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</si>
  <si>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</si>
  <si>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</si>
  <si>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</si>
  <si>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</si>
  <si>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</si>
  <si>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</si>
  <si>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</si>
  <si>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</si>
  <si>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</si>
  <si>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</si>
  <si>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</si>
  <si>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</si>
  <si>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</si>
  <si>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</si>
  <si>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</si>
  <si>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</si>
  <si>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</si>
  <si>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</si>
  <si>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</si>
  <si>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</si>
  <si>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</si>
  <si>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</si>
  <si>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</si>
  <si>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</si>
  <si>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</si>
  <si>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</si>
  <si>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</si>
  <si>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</si>
  <si>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</si>
  <si>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</si>
  <si>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</si>
  <si>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</si>
  <si>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</si>
  <si>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</si>
  <si>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</si>
  <si>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</si>
  <si>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</si>
  <si>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</si>
  <si>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</si>
  <si>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</si>
  <si>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</si>
  <si>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</si>
  <si>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</si>
  <si>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</si>
  <si>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</si>
  <si>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</si>
  <si>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</si>
  <si>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</si>
  <si>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</si>
  <si>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</si>
  <si>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</si>
  <si>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</si>
  <si>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</si>
  <si>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</si>
  <si>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</si>
  <si>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</si>
  <si>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</si>
  <si>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</si>
  <si>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</si>
  <si>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</si>
  <si>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</si>
  <si>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</si>
  <si>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</si>
  <si>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</si>
  <si>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</si>
  <si>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</si>
  <si>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</si>
  <si>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</si>
  <si>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</si>
  <si>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</si>
  <si>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</si>
  <si>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</si>
  <si>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</si>
  <si>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</si>
  <si>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</si>
  <si>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</si>
  <si>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</si>
  <si>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</si>
  <si>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</si>
  <si>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</si>
  <si>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</si>
  <si>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</si>
  <si>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</si>
  <si>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</si>
  <si>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</si>
  <si>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</si>
  <si>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</si>
  <si>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</si>
  <si>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</si>
  <si>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</si>
  <si>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</si>
  <si>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</si>
  <si>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</si>
  <si>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</si>
  <si>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</si>
  <si>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</si>
  <si>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</si>
  <si>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</si>
  <si>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</si>
  <si>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</si>
  <si>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</si>
  <si>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</si>
  <si>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</si>
  <si>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</si>
  <si>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</si>
  <si>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</si>
  <si>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</si>
  <si>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</si>
  <si>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</si>
  <si>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</si>
  <si>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</si>
  <si>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</si>
  <si>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</si>
  <si>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</si>
  <si>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</si>
  <si>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</si>
  <si>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</si>
  <si>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</si>
  <si>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</si>
  <si>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</si>
  <si>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</si>
  <si>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</si>
  <si>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</si>
  <si>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</si>
  <si>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</si>
  <si>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</si>
  <si>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</si>
  <si>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</si>
  <si>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</si>
  <si>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</si>
  <si>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</si>
  <si>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</si>
  <si>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</si>
  <si>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</si>
  <si>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</si>
  <si>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</si>
  <si>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</si>
  <si>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</si>
  <si>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</si>
  <si>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</si>
  <si>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</si>
  <si>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</si>
  <si>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</si>
  <si>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</si>
  <si>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</si>
  <si>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</si>
  <si>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</si>
  <si>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</si>
  <si>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</si>
  <si>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</si>
  <si>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</si>
  <si>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</si>
  <si>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</si>
  <si>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</si>
  <si>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</si>
  <si>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</si>
  <si>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</si>
  <si>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</si>
  <si>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</si>
  <si>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</si>
  <si>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</si>
  <si>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</si>
  <si>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</si>
  <si>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</si>
  <si>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</si>
  <si>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</si>
  <si>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</si>
  <si>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</si>
  <si>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</si>
  <si>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</si>
  <si>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</si>
  <si>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</si>
  <si>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</si>
  <si>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</si>
  <si>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</si>
  <si>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</si>
  <si>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</si>
  <si>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</si>
  <si>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</si>
  <si>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</si>
  <si>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</si>
  <si>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</si>
  <si>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</si>
  <si>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</si>
  <si>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</si>
  <si>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</si>
  <si>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</si>
  <si>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</si>
  <si>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</si>
  <si>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</si>
  <si>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</si>
  <si>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</si>
  <si>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</si>
  <si>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</si>
  <si>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</si>
  <si>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</si>
  <si>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</si>
  <si>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</si>
  <si>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</si>
  <si>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</si>
  <si>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</si>
  <si>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</si>
  <si>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</si>
  <si>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</si>
  <si>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</si>
  <si>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</si>
  <si>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</si>
  <si>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</si>
  <si>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</si>
  <si>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</si>
  <si>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</si>
  <si>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</si>
  <si>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</si>
  <si>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</si>
  <si>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</si>
  <si>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</si>
  <si>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</si>
  <si>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</si>
  <si>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</si>
  <si>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</si>
  <si>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</si>
  <si>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</si>
  <si>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</si>
  <si>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</si>
  <si>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</si>
  <si>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</si>
  <si>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</si>
  <si>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</si>
  <si>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</si>
  <si>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</si>
  <si>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</si>
  <si>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</si>
  <si>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</si>
  <si>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</si>
  <si>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</si>
  <si>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</si>
  <si>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</si>
  <si>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</si>
  <si>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</si>
  <si>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</si>
  <si>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</si>
  <si>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</si>
  <si>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</si>
  <si>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</si>
  <si>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</si>
  <si>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</si>
  <si>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</si>
  <si>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</si>
  <si>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</si>
  <si>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</si>
  <si>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</si>
  <si>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</si>
  <si>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</si>
  <si>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</si>
  <si>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</si>
  <si>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</si>
  <si>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</si>
  <si>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</si>
  <si>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</si>
  <si>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</si>
  <si>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</si>
  <si>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</si>
  <si>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</si>
  <si>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</si>
  <si>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</si>
  <si>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</si>
  <si>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</si>
  <si>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</si>
  <si>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</si>
  <si>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</si>
  <si>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</si>
  <si>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</si>
  <si>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</si>
  <si>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</si>
  <si>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</si>
  <si>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</si>
  <si>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</si>
  <si>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</si>
  <si>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</si>
  <si>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</si>
  <si>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</si>
  <si>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</si>
  <si>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</si>
  <si>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</si>
  <si>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</si>
  <si>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</si>
  <si>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</si>
  <si>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</si>
  <si>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</si>
  <si>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</si>
  <si>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</si>
  <si>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</si>
  <si>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</si>
  <si>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</si>
  <si>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</si>
  <si>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</si>
  <si>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</si>
  <si>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</si>
  <si>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</si>
  <si>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</si>
  <si>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</si>
  <si>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</si>
  <si>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</si>
  <si>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</si>
  <si>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</si>
  <si>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</si>
  <si>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</si>
  <si>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</si>
  <si>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</si>
  <si>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</si>
  <si>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</si>
  <si>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</si>
  <si>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</si>
  <si>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</si>
  <si>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</si>
  <si>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</si>
  <si>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</si>
  <si>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</si>
  <si>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</si>
  <si>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</si>
  <si>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</si>
  <si>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</si>
  <si>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</si>
  <si>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</si>
  <si>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</si>
  <si>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</si>
  <si>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</si>
  <si>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</si>
  <si>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</si>
  <si>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</si>
  <si>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</si>
  <si>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</si>
  <si>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</si>
  <si>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</si>
  <si>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</si>
  <si>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</si>
  <si>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</si>
  <si>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</si>
  <si>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</si>
  <si>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</si>
  <si>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</si>
  <si>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</si>
  <si>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</si>
  <si>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</si>
  <si>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</si>
  <si>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</si>
  <si>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</si>
  <si>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</si>
  <si>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</si>
  <si>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</si>
  <si>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</si>
  <si>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</si>
  <si>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</si>
  <si>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</si>
  <si>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</si>
  <si>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</si>
  <si>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</si>
  <si>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</si>
  <si>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</si>
  <si>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</si>
  <si>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</si>
  <si>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</si>
  <si>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</si>
  <si>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</si>
  <si>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</si>
  <si>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</si>
  <si>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</si>
  <si>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</si>
  <si>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</si>
  <si>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</si>
  <si>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</si>
  <si>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</si>
  <si>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</si>
  <si>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</si>
  <si>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</si>
  <si>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</si>
  <si>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</si>
  <si>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</si>
  <si>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</si>
  <si>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</si>
  <si>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</si>
  <si>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</si>
  <si>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</si>
  <si>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</si>
  <si>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</si>
  <si>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</si>
  <si>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</si>
  <si>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</si>
  <si>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</si>
  <si>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</si>
  <si>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</si>
  <si>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</si>
  <si>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</si>
  <si>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</si>
  <si>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</si>
  <si>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</si>
  <si>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</si>
  <si>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</si>
  <si>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</si>
  <si>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</si>
  <si>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</si>
  <si>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</si>
  <si>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</si>
  <si>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</si>
  <si>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</si>
  <si>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</si>
  <si>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</si>
  <si>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</si>
  <si>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</si>
  <si>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</si>
  <si>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</si>
  <si>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</si>
  <si>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</si>
  <si>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</si>
  <si>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</si>
  <si>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</si>
  <si>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</si>
  <si>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</si>
  <si>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</si>
  <si>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</si>
  <si>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</si>
  <si>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</si>
  <si>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</si>
  <si>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</si>
  <si>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</si>
  <si>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</si>
  <si>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</si>
  <si>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</si>
  <si>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</si>
  <si>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</si>
  <si>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</si>
  <si>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</si>
  <si>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</si>
  <si>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</si>
  <si>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</si>
  <si>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</si>
  <si>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</si>
  <si>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</si>
  <si>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</si>
  <si>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</si>
  <si>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</si>
  <si>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</si>
  <si>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</si>
  <si>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</si>
  <si>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</si>
  <si>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</si>
  <si>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</si>
  <si>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</si>
  <si>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</si>
  <si>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</si>
  <si>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</si>
  <si>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</si>
  <si>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</si>
  <si>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</si>
  <si>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</si>
  <si>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</si>
  <si>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</si>
  <si>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</si>
  <si>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</si>
  <si>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</si>
  <si>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</si>
  <si>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</si>
  <si>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</si>
  <si>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</si>
  <si>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</si>
  <si>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</si>
  <si>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</si>
  <si>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</si>
  <si>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</si>
  <si>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</si>
  <si>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</si>
  <si>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</si>
  <si>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</si>
  <si>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</si>
  <si>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</si>
  <si>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</si>
  <si>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</si>
  <si>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</si>
  <si>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</si>
  <si>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</si>
  <si>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</si>
  <si>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</si>
  <si>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</si>
  <si>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</si>
  <si>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</si>
  <si>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</si>
  <si>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</si>
  <si>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</si>
  <si>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</si>
  <si>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</si>
  <si>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</si>
  <si>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</si>
  <si>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</si>
  <si>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</si>
  <si>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</si>
  <si>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</si>
  <si>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</si>
  <si>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</si>
  <si>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</si>
  <si>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</si>
  <si>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</si>
  <si>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</si>
  <si>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</si>
  <si>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</si>
  <si>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</si>
  <si>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</si>
  <si>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</si>
  <si>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</si>
  <si>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</si>
  <si>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</si>
  <si>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</si>
  <si>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</si>
  <si>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</si>
  <si>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</si>
  <si>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</si>
  <si>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</si>
  <si>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</si>
  <si>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</si>
  <si>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</si>
  <si>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</si>
  <si>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</si>
  <si>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</si>
  <si>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</si>
  <si>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</si>
  <si>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</si>
  <si>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</si>
  <si>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</si>
  <si>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</si>
  <si>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</si>
  <si>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</si>
  <si>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</si>
  <si>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</si>
  <si>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</si>
  <si>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</si>
  <si>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</si>
  <si>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</si>
  <si>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</si>
  <si>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</si>
  <si>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</si>
  <si>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</si>
  <si>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</si>
  <si>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</si>
  <si>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</si>
  <si>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</si>
  <si>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</si>
  <si>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</si>
  <si>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</si>
  <si>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</si>
  <si>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</si>
  <si>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</si>
  <si>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</si>
  <si>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</si>
  <si>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</si>
  <si>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</si>
  <si>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</si>
  <si>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</si>
  <si>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</si>
  <si>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</si>
  <si>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</si>
  <si>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</si>
  <si>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</si>
  <si>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</si>
  <si>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</si>
  <si>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</si>
  <si>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</si>
  <si>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</si>
  <si>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</si>
  <si>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</si>
  <si>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</si>
  <si>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</si>
  <si>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</si>
  <si>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</si>
  <si>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</si>
  <si>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</si>
  <si>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</si>
  <si>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</si>
  <si>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</si>
  <si>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</si>
  <si>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</si>
  <si>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</si>
  <si>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</si>
  <si>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</si>
  <si>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</si>
  <si>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</si>
  <si>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</si>
  <si>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</si>
  <si>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</si>
  <si>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</si>
  <si>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</si>
  <si>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</si>
  <si>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</si>
  <si>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</si>
  <si>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</si>
  <si>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</si>
  <si>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</si>
  <si>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</si>
  <si>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</si>
  <si>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</si>
  <si>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</si>
  <si>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</si>
  <si>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</si>
  <si>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</si>
  <si>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</si>
  <si>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</si>
  <si>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</si>
  <si>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</si>
  <si>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</si>
  <si>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</si>
  <si>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</si>
  <si>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</si>
  <si>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</si>
  <si>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</si>
  <si>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</si>
  <si>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</si>
  <si>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</si>
  <si>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</si>
  <si>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</si>
  <si>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</si>
  <si>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</si>
  <si>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</si>
  <si>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</si>
  <si>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</si>
  <si>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</si>
  <si>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</si>
  <si>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</si>
  <si>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</si>
  <si>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</si>
  <si>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</si>
  <si>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</si>
  <si>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</si>
  <si>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</si>
  <si>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</si>
  <si>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</si>
  <si>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</si>
  <si>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</si>
  <si>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</si>
  <si>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</si>
  <si>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</si>
  <si>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</si>
  <si>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</si>
  <si>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</si>
  <si>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</si>
  <si>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</si>
  <si>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</si>
  <si>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</si>
  <si>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</si>
  <si>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</si>
  <si>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</si>
  <si>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</si>
  <si>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</si>
  <si>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</si>
  <si>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</si>
  <si>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</si>
  <si>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</si>
  <si>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</si>
  <si>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</si>
  <si>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</si>
  <si>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</si>
  <si>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</si>
  <si>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</si>
  <si>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</si>
  <si>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</si>
  <si>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</si>
  <si>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</si>
  <si>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</si>
  <si>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</si>
  <si>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</si>
  <si>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</si>
  <si>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</si>
  <si>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</si>
  <si>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</si>
  <si>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</si>
  <si>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</si>
  <si>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</si>
  <si>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</si>
  <si>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</si>
  <si>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</si>
  <si>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</si>
  <si>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</si>
  <si>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</si>
  <si>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</si>
  <si>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</si>
  <si>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</si>
  <si>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</si>
  <si>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</si>
  <si>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</si>
  <si>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</si>
  <si>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</si>
  <si>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</si>
  <si>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</si>
  <si>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</si>
  <si>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</si>
  <si>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</si>
  <si>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</si>
  <si>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</si>
  <si>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</si>
  <si>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</si>
  <si>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</si>
  <si>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</si>
  <si>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</si>
  <si>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</si>
  <si>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</si>
  <si>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</si>
  <si>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</si>
  <si>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</si>
  <si>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</si>
  <si>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</si>
  <si>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</si>
  <si>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</si>
  <si>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</si>
  <si>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</si>
  <si>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</si>
  <si>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</si>
  <si>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</si>
  <si>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</si>
  <si>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</si>
  <si>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</si>
  <si>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</si>
  <si>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</si>
  <si>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</si>
  <si>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</si>
  <si>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</si>
  <si>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</si>
  <si>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</si>
  <si>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</si>
  <si>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</si>
  <si>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</si>
  <si>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</si>
  <si>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</si>
  <si>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</si>
  <si>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</si>
  <si>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</si>
  <si>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</si>
  <si>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</si>
  <si>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</si>
  <si>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</si>
  <si>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</si>
  <si>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</si>
  <si>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</si>
  <si>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</si>
  <si>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</si>
  <si>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</si>
  <si>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</si>
  <si>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</si>
  <si>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</si>
  <si>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</si>
  <si>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</si>
  <si>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</si>
  <si>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</si>
  <si>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</si>
  <si>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</si>
  <si>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</si>
  <si>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</si>
  <si>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</si>
  <si>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</si>
  <si>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</si>
  <si>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</si>
  <si>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</si>
  <si>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</si>
  <si>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</si>
  <si>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</si>
  <si>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</si>
  <si>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</si>
  <si>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</si>
  <si>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</si>
  <si>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</si>
  <si>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</si>
  <si>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</si>
  <si>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</si>
  <si>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</si>
  <si>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</si>
  <si>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</si>
  <si>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</si>
  <si>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</si>
  <si>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</si>
  <si>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</si>
  <si>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</si>
  <si>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</si>
  <si>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</si>
  <si>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</si>
  <si>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</si>
  <si>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</si>
  <si>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</si>
  <si>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</si>
  <si>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</si>
  <si>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</si>
  <si>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</si>
  <si>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</si>
  <si>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</si>
  <si>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</si>
  <si>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</si>
  <si>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</si>
  <si>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</si>
  <si>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</si>
  <si>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</si>
  <si>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</si>
  <si>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</si>
  <si>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</si>
  <si>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</si>
  <si>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</si>
  <si>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</si>
  <si>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</si>
  <si>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</si>
  <si>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</si>
  <si>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</si>
  <si>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</si>
  <si>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</si>
  <si>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</si>
  <si>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</si>
  <si>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</si>
  <si>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</si>
  <si>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</si>
  <si>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</si>
  <si>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</si>
  <si>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</si>
  <si>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</si>
  <si>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</si>
  <si>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</si>
  <si>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</si>
  <si>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</si>
  <si>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</si>
  <si>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</si>
  <si>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</si>
  <si>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</si>
  <si>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</si>
  <si>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</si>
  <si>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</si>
  <si>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</si>
  <si>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</si>
  <si>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</si>
  <si>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</si>
  <si>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</si>
  <si>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</si>
  <si>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</si>
  <si>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</si>
  <si>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</si>
  <si>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</si>
  <si>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</si>
  <si>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</si>
  <si>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</si>
  <si>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</si>
  <si>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</si>
  <si>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</si>
  <si>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</si>
  <si>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</si>
  <si>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</si>
  <si>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</si>
  <si>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</si>
  <si>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</si>
  <si>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</si>
  <si>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</si>
  <si>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</si>
  <si>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</si>
  <si>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</si>
  <si>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</si>
  <si>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</si>
  <si>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</si>
  <si>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</si>
  <si>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</si>
  <si>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</si>
  <si>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</si>
  <si>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</si>
  <si>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</si>
  <si>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</si>
  <si>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</si>
  <si>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</si>
  <si>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</si>
  <si>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</si>
  <si>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</si>
  <si>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</si>
  <si>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</si>
  <si>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</si>
  <si>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</si>
  <si>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</si>
  <si>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</si>
  <si>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</si>
  <si>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</si>
  <si>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</si>
  <si>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</si>
  <si>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</si>
  <si>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</si>
  <si>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</si>
  <si>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</si>
  <si>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</si>
  <si>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</si>
  <si>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</si>
  <si>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</si>
  <si>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</si>
  <si>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</si>
  <si>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</si>
  <si>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</si>
  <si>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</si>
  <si>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</si>
  <si>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</si>
  <si>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</si>
  <si>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</si>
  <si>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</si>
  <si>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</si>
  <si>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</si>
  <si>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</si>
  <si>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</si>
  <si>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</si>
  <si>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</si>
  <si>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</si>
  <si>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</si>
  <si>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</si>
  <si>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</si>
  <si>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</si>
  <si>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</si>
  <si>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</si>
  <si>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</si>
  <si>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</si>
  <si>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</si>
  <si>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</si>
  <si>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</si>
  <si>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</si>
  <si>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</si>
  <si>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</si>
  <si>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</si>
  <si>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</si>
  <si>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</si>
  <si>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</si>
  <si>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</si>
  <si>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</si>
  <si>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</si>
  <si>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</si>
  <si>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</si>
  <si>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</si>
  <si>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</si>
  <si>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</si>
  <si>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</si>
  <si>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</si>
  <si>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</si>
  <si>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</si>
  <si>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</si>
  <si>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</si>
  <si>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</si>
  <si>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</si>
  <si>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</si>
  <si>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</si>
  <si>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</si>
  <si>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</si>
  <si>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</si>
  <si>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</si>
  <si>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</si>
  <si>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</si>
  <si>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</si>
  <si>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</si>
  <si>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</si>
  <si>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</si>
  <si>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</si>
  <si>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</si>
  <si>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</si>
  <si>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</si>
  <si>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</si>
  <si>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</si>
  <si>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</si>
  <si>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</si>
  <si>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</si>
  <si>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</si>
  <si>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</si>
  <si>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</si>
  <si>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</si>
  <si>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</si>
  <si>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</si>
  <si>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</si>
  <si>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</si>
  <si>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</si>
  <si>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</si>
  <si>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</si>
  <si>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</si>
  <si>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</si>
  <si>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</si>
  <si>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</si>
  <si>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</si>
  <si>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</si>
  <si>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</si>
  <si>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</si>
  <si>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</si>
  <si>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</si>
  <si>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</si>
  <si>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</si>
  <si>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</si>
  <si>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</si>
  <si>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</si>
  <si>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</si>
  <si>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</si>
  <si>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</si>
  <si>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</si>
  <si>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</si>
  <si>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</si>
  <si>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</si>
  <si>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</si>
  <si>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</si>
  <si>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</si>
  <si>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</si>
  <si>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</si>
  <si>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</si>
  <si>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</si>
  <si>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</si>
  <si>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</si>
  <si>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</si>
  <si>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</si>
  <si>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</si>
  <si>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</si>
  <si>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</si>
  <si>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</si>
  <si>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</si>
  <si>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</si>
  <si>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</si>
  <si>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</si>
  <si>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</si>
  <si>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</si>
  <si>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</si>
  <si>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</si>
  <si>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</si>
  <si>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</si>
  <si>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</si>
  <si>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</si>
  <si>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</si>
  <si>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</si>
  <si>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</si>
  <si>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</si>
  <si>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</si>
  <si>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</si>
  <si>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</si>
  <si>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</si>
  <si>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</si>
  <si>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</si>
  <si>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</si>
  <si>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</si>
  <si>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</si>
  <si>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</si>
  <si>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</si>
  <si>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</si>
  <si>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</si>
  <si>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</si>
  <si>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</si>
  <si>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</si>
  <si>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</si>
  <si>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</si>
  <si>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</si>
  <si>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</si>
  <si>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</si>
  <si>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</si>
  <si>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</si>
  <si>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</si>
  <si>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</si>
  <si>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</si>
  <si>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</si>
  <si>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</si>
  <si>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</si>
  <si>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</si>
  <si>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</si>
  <si>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</si>
  <si>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</si>
  <si>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</si>
  <si>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</si>
  <si>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</si>
  <si>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</si>
  <si>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</si>
  <si>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</si>
  <si>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</si>
  <si>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</si>
  <si>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</si>
  <si>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</si>
  <si>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</si>
  <si>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</si>
  <si>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</si>
  <si>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</si>
  <si>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</si>
  <si>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</si>
  <si>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</si>
  <si>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</si>
  <si>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</si>
  <si>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</si>
  <si>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</si>
  <si>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</si>
  <si>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</si>
  <si>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</si>
  <si>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</si>
  <si>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</si>
  <si>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</si>
  <si>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</si>
  <si>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</si>
  <si>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</si>
  <si>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</si>
  <si>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</si>
  <si>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</si>
  <si>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</si>
  <si>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</si>
  <si>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</si>
  <si>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</si>
  <si>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</si>
  <si>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</si>
  <si>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</si>
  <si>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</si>
  <si>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</si>
  <si>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</si>
  <si>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</si>
  <si>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</si>
  <si>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</si>
  <si>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</si>
  <si>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</si>
  <si>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</si>
  <si>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</si>
  <si>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</si>
  <si>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</si>
  <si>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</si>
  <si>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</si>
  <si>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</si>
  <si>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</si>
  <si>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</si>
  <si>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</si>
  <si>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</si>
  <si>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</si>
  <si>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</si>
  <si>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</si>
  <si>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</si>
  <si>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</si>
  <si>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</si>
  <si>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</si>
  <si>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</si>
  <si>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</si>
  <si>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</si>
  <si>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</si>
  <si>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</si>
  <si>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</si>
  <si>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</si>
  <si>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</si>
  <si>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</si>
  <si>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</si>
  <si>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</si>
  <si>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</si>
  <si>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</si>
  <si>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</si>
  <si>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</si>
  <si>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</si>
  <si>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</si>
  <si>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</si>
  <si>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</si>
  <si>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</si>
  <si>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</si>
  <si>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</si>
  <si>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</si>
  <si>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</si>
  <si>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</si>
  <si>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</si>
  <si>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</si>
  <si>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</si>
  <si>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</si>
  <si>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</si>
  <si>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</si>
  <si>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</si>
  <si>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</si>
  <si>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</si>
  <si>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</si>
  <si>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</si>
  <si>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</si>
  <si>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</si>
  <si>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</si>
  <si>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</si>
  <si>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</si>
  <si>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</si>
  <si>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</si>
  <si>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</si>
  <si>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</si>
  <si>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</si>
  <si>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</si>
  <si>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</si>
  <si>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</si>
  <si>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</si>
  <si>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</si>
  <si>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</si>
  <si>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</si>
  <si>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</si>
  <si>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</si>
  <si>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</si>
  <si>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</si>
  <si>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</si>
  <si>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</si>
  <si>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</si>
  <si>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</si>
  <si>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</si>
  <si>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</si>
  <si>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</si>
  <si>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</si>
  <si>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</si>
  <si>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</si>
  <si>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</si>
  <si>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</si>
  <si>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</si>
  <si>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</si>
  <si>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</si>
  <si>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</si>
  <si>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</si>
  <si>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</si>
  <si>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</si>
  <si>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</si>
  <si>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</si>
  <si>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</si>
  <si>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</si>
  <si>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</si>
  <si>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</si>
  <si>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</si>
  <si>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</si>
  <si>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</si>
  <si>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</si>
  <si>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</si>
  <si>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</si>
  <si>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</si>
  <si>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</si>
  <si>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</si>
  <si>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</si>
  <si>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</si>
  <si>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</si>
  <si>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</si>
  <si>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</si>
  <si>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</si>
  <si>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</si>
  <si>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</si>
  <si>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</si>
  <si>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</si>
  <si>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</si>
  <si>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</si>
  <si>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</si>
  <si>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</si>
  <si>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</si>
  <si>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</si>
  <si>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</si>
  <si>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</si>
  <si>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</si>
  <si>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</si>
  <si>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</si>
  <si>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</si>
  <si>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</si>
  <si>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</si>
  <si>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</si>
  <si>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</si>
  <si>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</si>
  <si>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</si>
  <si>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</si>
  <si>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</si>
  <si>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</si>
  <si>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</si>
  <si>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</si>
  <si>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</si>
  <si>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</si>
  <si>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</si>
  <si>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</si>
  <si>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</si>
  <si>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</si>
  <si>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</si>
  <si>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</si>
  <si>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</si>
  <si>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</si>
  <si>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</si>
  <si>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</si>
  <si>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</si>
  <si>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</si>
  <si>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</si>
  <si>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</si>
  <si>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</si>
  <si>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</si>
  <si>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</si>
  <si>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</si>
  <si>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</si>
  <si>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</si>
  <si>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</si>
  <si>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</si>
  <si>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</si>
  <si>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</si>
  <si>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</si>
  <si>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</si>
  <si>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</si>
  <si>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</si>
  <si>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</si>
  <si>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</si>
  <si>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</si>
  <si>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</si>
  <si>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</si>
  <si>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</si>
  <si>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</si>
  <si>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</si>
  <si>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</si>
  <si>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</si>
  <si>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</si>
  <si>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</si>
  <si>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</si>
  <si>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</si>
  <si>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</si>
  <si>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</si>
  <si>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</si>
  <si>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</si>
  <si>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</si>
  <si>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</si>
  <si>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</si>
  <si>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</si>
  <si>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</si>
  <si>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</si>
  <si>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</si>
  <si>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</si>
  <si>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</si>
  <si>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</si>
  <si>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</si>
  <si>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</si>
  <si>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</si>
  <si>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</si>
  <si>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</si>
  <si>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</si>
  <si>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</si>
  <si>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</si>
  <si>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</si>
  <si>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</si>
  <si>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</si>
  <si>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</si>
  <si>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</si>
  <si>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</si>
  <si>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</si>
  <si>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</si>
  <si>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</si>
  <si>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</si>
  <si>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</si>
  <si>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</si>
  <si>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</si>
  <si>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</si>
  <si>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</si>
  <si>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</si>
  <si>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</si>
  <si>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</si>
  <si>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</si>
  <si>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</si>
  <si>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</si>
  <si>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</si>
  <si>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</si>
  <si>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</si>
  <si>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</si>
  <si>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</si>
  <si>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</si>
  <si>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</si>
  <si>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</si>
  <si>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</si>
  <si>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</si>
  <si>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</si>
  <si>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</si>
  <si>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</si>
  <si>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</si>
  <si>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</si>
  <si>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</si>
  <si>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</si>
  <si>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</si>
  <si>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</si>
  <si>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</si>
  <si>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</si>
  <si>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</si>
  <si>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</si>
  <si>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</si>
  <si>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</si>
  <si>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</si>
  <si>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</si>
  <si>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</si>
  <si>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</si>
  <si>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</si>
  <si>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</si>
  <si>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</si>
  <si>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</si>
  <si>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</si>
  <si>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</si>
  <si>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</si>
  <si>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</si>
  <si>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</si>
  <si>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</si>
  <si>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</si>
  <si>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</si>
  <si>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</si>
  <si>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</si>
  <si>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</si>
  <si>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</si>
  <si>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</si>
  <si>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</si>
  <si>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</si>
  <si>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</si>
  <si>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</si>
  <si>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</si>
  <si>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</si>
  <si>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</si>
  <si>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</si>
  <si>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</si>
  <si>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</si>
  <si>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</si>
  <si>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</si>
  <si>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</si>
  <si>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</si>
  <si>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</si>
  <si>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</si>
  <si>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</si>
  <si>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</si>
  <si>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</si>
  <si>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</si>
  <si>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</si>
  <si>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</si>
  <si>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</si>
  <si>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</si>
  <si>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</si>
  <si>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</si>
  <si>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</si>
  <si>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</si>
  <si>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</si>
  <si>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</si>
  <si>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</si>
  <si>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</si>
  <si>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</si>
  <si>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</si>
  <si>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</si>
  <si>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</si>
  <si>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</si>
  <si>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</si>
  <si>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</si>
  <si>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</si>
  <si>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</si>
  <si>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</si>
  <si>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</si>
  <si>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</si>
  <si>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</si>
  <si>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</si>
  <si>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</si>
  <si>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</si>
  <si>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</si>
  <si>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</si>
  <si>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</si>
  <si>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</si>
  <si>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</si>
  <si>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</si>
  <si>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</si>
  <si>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</si>
  <si>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</si>
  <si>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</si>
  <si>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</si>
  <si>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</si>
  <si>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</si>
  <si>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</si>
  <si>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</si>
  <si>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</si>
  <si>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</si>
  <si>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</si>
  <si>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</si>
  <si>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</si>
  <si>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</si>
  <si>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</si>
  <si>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</si>
  <si>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</si>
  <si>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</si>
  <si>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</si>
  <si>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</si>
  <si>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</si>
  <si>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</si>
  <si>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</si>
  <si>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</si>
  <si>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</si>
  <si>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</si>
  <si>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</si>
  <si>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</si>
  <si>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</si>
  <si>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</si>
  <si>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</si>
  <si>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</si>
  <si>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</si>
  <si>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</si>
  <si>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</si>
  <si>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</si>
  <si>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</si>
  <si>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</si>
  <si>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</si>
  <si>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</si>
  <si>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</si>
  <si>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</si>
  <si>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</si>
  <si>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</si>
  <si>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</si>
  <si>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</si>
  <si>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</si>
  <si>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</si>
  <si>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</si>
  <si>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</si>
  <si>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</si>
  <si>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</si>
  <si>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</si>
  <si>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</si>
  <si>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</si>
  <si>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</si>
  <si>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</si>
  <si>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</si>
  <si>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</si>
  <si>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</si>
  <si>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</si>
  <si>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</si>
  <si>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</si>
  <si>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</si>
  <si>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</si>
  <si>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</si>
  <si>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</si>
  <si>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</si>
  <si>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</si>
  <si>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</si>
  <si>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</si>
  <si>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</si>
  <si>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</si>
  <si>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</si>
  <si>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</si>
  <si>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</si>
  <si>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</si>
  <si>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</si>
  <si>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</si>
  <si>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</si>
  <si>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</si>
  <si>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</si>
  <si>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</si>
  <si>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</si>
  <si>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</si>
  <si>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</si>
  <si>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</si>
  <si>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</si>
  <si>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</si>
  <si>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</si>
  <si>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</si>
  <si>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</si>
  <si>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</si>
  <si>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</si>
  <si>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</si>
  <si>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</si>
  <si>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</si>
  <si>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</si>
  <si>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</si>
  <si>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</si>
  <si>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</si>
  <si>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</si>
  <si>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</si>
  <si>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</si>
  <si>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</si>
  <si>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</si>
  <si>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</si>
  <si>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</si>
  <si>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</si>
  <si>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</si>
  <si>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</si>
  <si>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</si>
  <si>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</si>
  <si>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</si>
  <si>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</si>
  <si>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</si>
  <si>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</si>
  <si>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</si>
  <si>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</si>
  <si>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</si>
  <si>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</si>
  <si>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</si>
  <si>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</si>
  <si>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</si>
  <si>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</si>
  <si>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</si>
  <si>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</si>
  <si>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</si>
  <si>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</si>
  <si>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</si>
  <si>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</si>
  <si>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</si>
  <si>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</si>
  <si>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</si>
  <si>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</si>
  <si>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</si>
  <si>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</si>
  <si>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</si>
  <si>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</si>
  <si>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</si>
  <si>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</si>
  <si>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</si>
  <si>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</si>
  <si>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</si>
  <si>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</si>
  <si>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</si>
  <si>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</si>
  <si>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</si>
  <si>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</si>
  <si>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</si>
  <si>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</si>
  <si>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</si>
  <si>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</si>
  <si>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</si>
  <si>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</si>
  <si>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</si>
  <si>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</si>
  <si>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</si>
  <si>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</si>
  <si>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</si>
  <si>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</si>
  <si>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</si>
  <si>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</si>
  <si>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</si>
  <si>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</si>
  <si>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</si>
  <si>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</si>
  <si>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</si>
  <si>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</si>
  <si>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</si>
  <si>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</si>
  <si>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</si>
  <si>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</si>
  <si>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</si>
  <si>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</si>
  <si>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</si>
  <si>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</si>
  <si>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</si>
  <si>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</si>
  <si>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</si>
  <si>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</si>
  <si>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</si>
  <si>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</si>
  <si>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</si>
  <si>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</si>
  <si>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</si>
  <si>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</si>
  <si>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</si>
  <si>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</si>
  <si>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</si>
  <si>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</si>
  <si>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</si>
  <si>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</si>
  <si>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</si>
  <si>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</si>
  <si>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</si>
  <si>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</si>
  <si>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</si>
  <si>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</si>
  <si>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</si>
  <si>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</si>
  <si>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</si>
  <si>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</si>
  <si>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</si>
  <si>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</si>
  <si>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</si>
  <si>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</si>
  <si>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</si>
  <si>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</si>
  <si>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</si>
  <si>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</si>
  <si>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</si>
  <si>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</si>
  <si>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</si>
  <si>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</si>
  <si>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</si>
  <si>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</si>
  <si>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</si>
  <si>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</si>
  <si>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</si>
  <si>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</si>
  <si>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</si>
  <si>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</si>
  <si>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</si>
  <si>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</si>
  <si>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</si>
  <si>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</si>
  <si>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</si>
  <si>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</si>
  <si>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</si>
  <si>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</si>
  <si>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</si>
  <si>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</si>
  <si>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</si>
  <si>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</si>
  <si>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</si>
  <si>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</si>
  <si>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</si>
  <si>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</si>
  <si>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</si>
  <si>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</si>
  <si>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</si>
  <si>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</si>
  <si>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</si>
  <si>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</si>
  <si>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</si>
  <si>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</si>
  <si>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</si>
  <si>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</si>
  <si>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</si>
  <si>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</si>
  <si>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</si>
  <si>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</si>
  <si>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</si>
  <si>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</si>
  <si>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</si>
  <si>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</si>
  <si>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</si>
  <si>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</si>
  <si>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</si>
  <si>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</si>
  <si>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</si>
  <si>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</si>
  <si>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</si>
  <si>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</si>
  <si>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</si>
  <si>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</si>
  <si>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</si>
  <si>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</si>
  <si>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</si>
  <si>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</si>
  <si>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</si>
  <si>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</si>
  <si>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</si>
  <si>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</si>
  <si>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</si>
  <si>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</si>
  <si>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</si>
  <si>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</si>
  <si>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</si>
  <si>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</si>
  <si>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</si>
  <si>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</si>
  <si>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</si>
  <si>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</si>
  <si>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</si>
  <si>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</si>
  <si>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</si>
  <si>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</si>
  <si>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</si>
  <si>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</si>
  <si>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</si>
  <si>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</si>
  <si>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</si>
  <si>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</si>
  <si>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</si>
  <si>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</si>
  <si>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</si>
  <si>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</si>
  <si>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</si>
  <si>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</si>
  <si>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</si>
  <si>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</si>
  <si>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</si>
  <si>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</si>
  <si>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</si>
  <si>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</si>
  <si>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</si>
  <si>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</si>
  <si>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</si>
  <si>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</si>
  <si>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</si>
  <si>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</si>
  <si>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</si>
  <si>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</si>
  <si>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</si>
  <si>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</si>
  <si>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</si>
  <si>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</si>
  <si>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</si>
  <si>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</si>
  <si>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</si>
  <si>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</si>
  <si>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</si>
  <si>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</si>
  <si>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</si>
  <si>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</si>
  <si>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</si>
  <si>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</si>
  <si>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</si>
  <si>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</si>
  <si>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</si>
  <si>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</si>
  <si>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</si>
  <si>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</si>
  <si>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</si>
  <si>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</si>
  <si>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</si>
  <si>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</si>
  <si>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</si>
  <si>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</si>
  <si>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</si>
  <si>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</si>
  <si>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</si>
  <si>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</si>
  <si>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</si>
  <si>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</si>
  <si>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</si>
  <si>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</si>
  <si>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</si>
  <si>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</si>
  <si>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</si>
  <si>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</si>
  <si>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</si>
  <si>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</si>
  <si>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</si>
  <si>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</si>
  <si>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</si>
  <si>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</si>
  <si>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</si>
  <si>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</si>
  <si>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</si>
  <si>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</si>
  <si>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</si>
  <si>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</si>
  <si>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</si>
  <si>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</si>
  <si>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</si>
  <si>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</si>
  <si>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</si>
  <si>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</si>
  <si>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</si>
  <si>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</si>
  <si>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</si>
  <si>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</si>
  <si>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</si>
  <si>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</si>
  <si>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</si>
  <si>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</si>
  <si>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</si>
  <si>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</si>
  <si>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</si>
  <si>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</si>
  <si>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</si>
  <si>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</si>
  <si>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</si>
  <si>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</si>
  <si>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</si>
  <si>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</si>
  <si>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</si>
  <si>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</si>
  <si>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</si>
  <si>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</si>
  <si>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</si>
  <si>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</si>
  <si>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</si>
  <si>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</si>
  <si>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</si>
  <si>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</si>
  <si>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</si>
  <si>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</si>
  <si>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</si>
  <si>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</si>
  <si>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</si>
  <si>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</si>
  <si>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</si>
  <si>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</si>
  <si>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</si>
  <si>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</si>
  <si>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</si>
  <si>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</si>
  <si>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</si>
  <si>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</si>
  <si>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</si>
  <si>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</si>
  <si>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</si>
  <si>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</si>
  <si>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</si>
  <si>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</si>
  <si>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</si>
  <si>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</si>
  <si>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</si>
  <si>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</si>
  <si>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</si>
  <si>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</si>
  <si>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</si>
  <si>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</si>
  <si>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</si>
  <si>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</si>
  <si>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</si>
  <si>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</si>
  <si>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</si>
  <si>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</si>
  <si>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</si>
  <si>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</si>
  <si>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</si>
  <si>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</si>
  <si>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</si>
  <si>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</si>
  <si>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</si>
  <si>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</si>
  <si>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</si>
  <si>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</si>
  <si>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</si>
  <si>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</si>
  <si>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</si>
  <si>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</si>
  <si>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</si>
  <si>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</si>
  <si>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</si>
  <si>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</si>
  <si>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</si>
  <si>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</si>
  <si>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</si>
  <si>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</si>
  <si>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</si>
  <si>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</si>
  <si>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</si>
  <si>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</si>
  <si>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</si>
  <si>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</si>
  <si>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</si>
  <si>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</si>
  <si>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</si>
  <si>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</si>
  <si>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</si>
  <si>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</si>
  <si>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</si>
  <si>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</si>
  <si>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</si>
  <si>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</si>
  <si>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</si>
  <si>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</si>
  <si>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</si>
  <si>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</si>
  <si>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</si>
  <si>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</si>
  <si>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</si>
  <si>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</si>
  <si>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</si>
  <si>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</si>
  <si>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</si>
  <si>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</si>
  <si>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</si>
  <si>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</si>
  <si>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</si>
  <si>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</si>
  <si>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</si>
  <si>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</si>
  <si>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</si>
  <si>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</si>
  <si>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</si>
  <si>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</si>
  <si>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</si>
  <si>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</si>
  <si>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</si>
  <si>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</si>
  <si>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</si>
  <si>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</si>
  <si>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</si>
  <si>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</si>
  <si>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</si>
  <si>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</si>
  <si>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</si>
  <si>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</si>
  <si>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</si>
  <si>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</si>
  <si>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</si>
  <si>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</si>
  <si>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</si>
  <si>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</si>
  <si>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</si>
  <si>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</si>
  <si>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</si>
  <si>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</si>
  <si>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</si>
  <si>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</si>
  <si>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</si>
  <si>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</si>
  <si>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</si>
  <si>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</si>
  <si>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</si>
  <si>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</si>
  <si>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</si>
  <si>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</si>
  <si>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</si>
  <si>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</si>
  <si>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</si>
  <si>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</si>
  <si>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</si>
  <si>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</si>
  <si>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</si>
  <si>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</si>
  <si>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</si>
  <si>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</si>
  <si>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</si>
  <si>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</si>
  <si>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</si>
  <si>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</si>
  <si>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</si>
  <si>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</si>
  <si>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</si>
  <si>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</si>
  <si>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</si>
  <si>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</si>
  <si>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</si>
  <si>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</si>
  <si>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</si>
  <si>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</si>
  <si>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</si>
  <si>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</si>
  <si>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</si>
  <si>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</si>
  <si>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</si>
  <si>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</si>
  <si>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</si>
  <si>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</si>
  <si>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</si>
  <si>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</si>
  <si>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</si>
  <si>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</si>
  <si>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</si>
  <si>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</si>
  <si>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</si>
  <si>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</si>
  <si>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</si>
  <si>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</si>
  <si>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</si>
  <si>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</si>
  <si>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</si>
  <si>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</si>
  <si>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</si>
  <si>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</si>
  <si>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</si>
  <si>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</si>
  <si>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</si>
  <si>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</si>
  <si>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</si>
  <si>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</si>
  <si>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</si>
  <si>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</si>
  <si>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</si>
  <si>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</si>
  <si>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</si>
  <si>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</si>
  <si>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</si>
  <si>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</si>
  <si>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</si>
  <si>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</si>
  <si>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</si>
  <si>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</si>
  <si>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</si>
  <si>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</si>
  <si>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</si>
  <si>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</si>
  <si>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</si>
  <si>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</si>
  <si>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</si>
  <si>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</si>
  <si>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</si>
  <si>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</si>
  <si>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</si>
  <si>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</si>
  <si>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</si>
  <si>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</si>
  <si>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</si>
  <si>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</si>
  <si>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</si>
  <si>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</si>
  <si>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</si>
  <si>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</si>
  <si>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</si>
  <si>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</si>
  <si>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</si>
  <si>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</si>
  <si>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</si>
  <si>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</si>
  <si>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</si>
  <si>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</si>
  <si>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</si>
  <si>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</si>
  <si>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</si>
  <si>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</si>
  <si>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</si>
  <si>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</si>
  <si>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</si>
  <si>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</si>
  <si>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</si>
  <si>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</si>
  <si>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</si>
  <si>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</si>
  <si>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</si>
  <si>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</si>
  <si>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</si>
  <si>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</si>
  <si>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</si>
  <si>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</si>
  <si>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</si>
  <si>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</si>
  <si>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</si>
  <si>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</si>
  <si>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</si>
  <si>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</si>
  <si>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</si>
  <si>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</si>
  <si>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</si>
  <si>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</si>
  <si>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</si>
  <si>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</si>
  <si>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</si>
  <si>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</si>
  <si>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</si>
  <si>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</si>
  <si>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</si>
  <si>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</si>
  <si>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</si>
  <si>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</si>
  <si>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</si>
  <si>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</si>
  <si>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</si>
  <si>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</si>
  <si>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</si>
  <si>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</si>
  <si>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</si>
  <si>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</si>
  <si>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</si>
  <si>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</si>
  <si>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</si>
  <si>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</si>
  <si>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</si>
  <si>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</si>
  <si>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</si>
  <si>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</si>
  <si>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</si>
  <si>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</si>
  <si>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</si>
  <si>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</si>
  <si>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</si>
  <si>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</si>
  <si>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</si>
  <si>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</si>
  <si>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</si>
  <si>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</si>
  <si>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</si>
  <si>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</si>
  <si>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</si>
  <si>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</si>
  <si>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</si>
  <si>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</si>
  <si>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</si>
  <si>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</si>
  <si>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</si>
  <si>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</si>
  <si>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</si>
  <si>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</si>
  <si>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</si>
  <si>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</si>
  <si>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</si>
  <si>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</si>
  <si>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</si>
  <si>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</si>
  <si>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</si>
  <si>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</si>
  <si>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</si>
  <si>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</si>
  <si>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</si>
  <si>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</si>
  <si>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</si>
  <si>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</si>
  <si>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</si>
  <si>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</si>
  <si>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</si>
  <si>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</si>
  <si>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</si>
  <si>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</si>
  <si>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</si>
  <si>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</si>
  <si>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</si>
  <si>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</si>
  <si>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</si>
  <si>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</si>
  <si>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</si>
  <si>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</si>
  <si>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</si>
  <si>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</si>
  <si>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</si>
  <si>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</si>
  <si>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</si>
  <si>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</si>
  <si>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</si>
  <si>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</si>
  <si>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</si>
  <si>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</si>
  <si>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</si>
  <si>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</si>
  <si>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</si>
  <si>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</si>
  <si>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</si>
  <si>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</si>
  <si>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</si>
  <si>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</si>
  <si>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</si>
  <si>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</si>
  <si>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</si>
  <si>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</si>
  <si>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</si>
  <si>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</si>
  <si>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</si>
  <si>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</si>
  <si>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</si>
  <si>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</si>
  <si>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</si>
  <si>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</si>
  <si>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</si>
  <si>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</si>
  <si>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</si>
  <si>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</si>
  <si>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</si>
  <si>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</si>
  <si>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</si>
  <si>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</si>
  <si>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</si>
  <si>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</si>
  <si>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</si>
  <si>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</si>
  <si>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</si>
  <si>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</si>
  <si>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</si>
  <si>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</si>
  <si>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</si>
  <si>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</si>
  <si>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</si>
  <si>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</si>
  <si>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</si>
  <si>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</si>
  <si>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</si>
  <si>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</si>
  <si>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</si>
  <si>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</si>
  <si>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</si>
  <si>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</si>
  <si>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</si>
  <si>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</si>
  <si>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</si>
  <si>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</si>
  <si>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</si>
  <si>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</si>
  <si>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</si>
  <si>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</si>
  <si>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</si>
  <si>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</si>
  <si>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</si>
  <si>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</si>
  <si>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</si>
  <si>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</si>
  <si>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</si>
  <si>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</si>
  <si>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</si>
  <si>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</si>
  <si>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</si>
  <si>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</si>
  <si>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</si>
  <si>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</si>
  <si>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</si>
  <si>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</si>
  <si>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</si>
  <si>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</si>
  <si>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</si>
  <si>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</si>
  <si>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</si>
  <si>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</si>
  <si>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</si>
  <si>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</si>
  <si>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</si>
  <si>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</si>
  <si>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</si>
  <si>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</si>
  <si>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</si>
  <si>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</si>
  <si>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</si>
  <si>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</si>
  <si>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</si>
  <si>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</si>
  <si>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</si>
  <si>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</si>
  <si>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</si>
  <si>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</si>
  <si>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</si>
  <si>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</si>
  <si>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</si>
  <si>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</si>
  <si>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</si>
  <si>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</si>
  <si>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</si>
  <si>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</si>
  <si>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</si>
  <si>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</si>
  <si>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</si>
  <si>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</si>
  <si>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</si>
  <si>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</si>
  <si>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</si>
  <si>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</si>
  <si>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</si>
  <si>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</si>
  <si>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</si>
  <si>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</si>
  <si>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</si>
  <si>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</si>
  <si>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</si>
  <si>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</si>
  <si>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</si>
  <si>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</si>
  <si>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</si>
  <si>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</si>
  <si>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</si>
  <si>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</si>
  <si>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</si>
  <si>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</si>
  <si>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</si>
  <si>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</si>
  <si>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</si>
  <si>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</si>
  <si>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</si>
  <si>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</si>
  <si>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</si>
  <si>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</si>
  <si>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</si>
  <si>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</si>
  <si>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</si>
  <si>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</si>
  <si>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</si>
  <si>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</si>
  <si>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</si>
  <si>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</si>
  <si>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</si>
  <si>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</si>
  <si>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</si>
  <si>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</si>
  <si>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</si>
  <si>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</si>
  <si>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</si>
  <si>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</si>
  <si>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</si>
  <si>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</si>
  <si>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</si>
  <si>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</si>
  <si>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</si>
  <si>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</si>
  <si>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</si>
  <si>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</si>
  <si>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</si>
  <si>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</si>
  <si>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</si>
  <si>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</si>
  <si>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</si>
  <si>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</si>
  <si>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</si>
  <si>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</si>
  <si>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</si>
  <si>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</si>
  <si>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</si>
  <si>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</si>
  <si>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</si>
  <si>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</si>
  <si>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</si>
  <si>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</si>
  <si>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</si>
  <si>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</si>
  <si>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</si>
  <si>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</si>
  <si>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</si>
  <si>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</si>
  <si>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</si>
  <si>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</si>
  <si>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</si>
  <si>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</si>
  <si>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</si>
  <si>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</si>
  <si>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</si>
  <si>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</si>
  <si>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</si>
  <si>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</si>
  <si>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</si>
  <si>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</si>
  <si>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</si>
  <si>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</si>
  <si>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</si>
  <si>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</si>
  <si>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</si>
  <si>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</si>
  <si>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</si>
  <si>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</si>
  <si>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</si>
  <si>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</si>
  <si>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</si>
  <si>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</si>
  <si>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</si>
  <si>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</si>
  <si>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</si>
  <si>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</si>
  <si>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</si>
  <si>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</si>
  <si>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</si>
  <si>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</si>
  <si>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</si>
  <si>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</si>
  <si>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</si>
  <si>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</si>
  <si>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</si>
  <si>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</si>
  <si>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</si>
  <si>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</si>
  <si>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</si>
  <si>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</si>
  <si>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</si>
  <si>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</si>
  <si>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</si>
  <si>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</si>
  <si>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</si>
  <si>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</si>
  <si>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</si>
  <si>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</si>
  <si>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</si>
  <si>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</si>
  <si>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</si>
  <si>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</si>
  <si>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</si>
  <si>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</si>
  <si>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</si>
  <si>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</si>
  <si>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</si>
  <si>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</si>
  <si>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</si>
  <si>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</si>
  <si>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</si>
  <si>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</si>
  <si>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</si>
  <si>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</si>
  <si>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</si>
  <si>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</si>
  <si>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</si>
  <si>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</si>
  <si>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</si>
  <si>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</si>
  <si>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</si>
  <si>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</si>
  <si>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</si>
  <si>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</si>
  <si>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</si>
  <si>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</si>
  <si>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</si>
  <si>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</si>
  <si>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</si>
  <si>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</si>
  <si>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</si>
  <si>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</si>
  <si>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</si>
  <si>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</si>
  <si>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</si>
  <si>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</si>
  <si>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</si>
  <si>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</si>
  <si>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</si>
  <si>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</si>
  <si>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</si>
  <si>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</si>
  <si>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</si>
  <si>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</si>
  <si>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</si>
  <si>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</si>
  <si>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</si>
  <si>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</si>
  <si>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</si>
  <si>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</si>
  <si>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</si>
  <si>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</si>
  <si>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</si>
  <si>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</si>
  <si>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</si>
  <si>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</si>
  <si>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</si>
  <si>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</si>
  <si>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</si>
  <si>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</si>
  <si>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</si>
  <si>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</si>
  <si>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</si>
  <si>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</si>
  <si>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</si>
  <si>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</si>
  <si>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</si>
  <si>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</si>
  <si>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</si>
  <si>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</si>
  <si>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</si>
  <si>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</si>
  <si>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</si>
  <si>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</si>
  <si>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</si>
  <si>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</si>
  <si>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</si>
  <si>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</si>
  <si>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</si>
  <si>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</si>
  <si>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</si>
  <si>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</si>
  <si>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</si>
  <si>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</si>
  <si>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</si>
  <si>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</si>
  <si>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</si>
  <si>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</si>
  <si>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</si>
  <si>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</si>
  <si>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</si>
  <si>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</si>
  <si>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</si>
  <si>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</si>
  <si>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</si>
  <si>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</si>
  <si>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</si>
  <si>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</si>
  <si>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</si>
  <si>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</si>
  <si>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</si>
  <si>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</si>
  <si>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</si>
  <si>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</si>
  <si>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</si>
  <si>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</si>
  <si>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</si>
  <si>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</si>
  <si>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</si>
  <si>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</si>
  <si>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</si>
  <si>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</si>
  <si>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</si>
  <si>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</si>
  <si>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</si>
  <si>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</si>
  <si>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</si>
  <si>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</si>
  <si>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</si>
  <si>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</si>
  <si>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</si>
  <si>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</si>
  <si>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</si>
  <si>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</si>
  <si>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</si>
  <si>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</si>
  <si>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</si>
  <si>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</si>
  <si>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</si>
  <si>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</si>
  <si>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</si>
  <si>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</si>
  <si>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</si>
  <si>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</si>
  <si>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</si>
  <si>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</si>
  <si>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</si>
  <si>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</si>
  <si>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</si>
  <si>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</si>
  <si>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</si>
  <si>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</si>
  <si>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</si>
  <si>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</si>
  <si>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</si>
  <si>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</si>
  <si>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</si>
  <si>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</si>
  <si>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</si>
  <si>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</si>
  <si>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</si>
  <si>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</si>
  <si>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</si>
  <si>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</si>
  <si>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</si>
  <si>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</si>
  <si>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</si>
  <si>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</si>
  <si>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</si>
  <si>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</si>
  <si>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</si>
  <si>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</si>
  <si>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</si>
  <si>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</si>
  <si>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</si>
  <si>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</si>
  <si>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</si>
  <si>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</si>
  <si>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</si>
  <si>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</si>
  <si>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</si>
  <si>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</si>
  <si>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</si>
  <si>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</si>
  <si>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</si>
  <si>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</si>
  <si>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</si>
  <si>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</si>
  <si>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</si>
  <si>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</si>
  <si>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</si>
  <si>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</si>
  <si>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</si>
  <si>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</si>
  <si>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</si>
  <si>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</si>
  <si>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</si>
  <si>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</si>
  <si>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</si>
  <si>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</si>
  <si>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</si>
  <si>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</si>
  <si>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</si>
  <si>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</si>
  <si>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</si>
  <si>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</si>
  <si>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</si>
  <si>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</si>
  <si>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</si>
  <si>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</si>
  <si>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</si>
  <si>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</si>
  <si>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</si>
  <si>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</si>
  <si>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</si>
  <si>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</si>
  <si>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</si>
  <si>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</si>
  <si>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</si>
  <si>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</si>
  <si>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</si>
  <si>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</si>
  <si>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</si>
  <si>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</si>
  <si>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</si>
  <si>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</si>
  <si>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</si>
  <si>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</si>
  <si>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</si>
  <si>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</si>
  <si>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</si>
  <si>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</si>
  <si>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</si>
  <si>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</si>
  <si>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</si>
  <si>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</si>
  <si>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</si>
  <si>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</si>
  <si>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</si>
  <si>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</si>
  <si>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</si>
  <si>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</si>
  <si>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</si>
  <si>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</si>
  <si>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</si>
  <si>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</si>
  <si>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</si>
  <si>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</si>
  <si>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</si>
  <si>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</si>
  <si>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</si>
  <si>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</si>
  <si>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</si>
  <si>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</si>
  <si>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</si>
  <si>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</si>
  <si>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</si>
  <si>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</si>
  <si>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</si>
  <si>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</si>
  <si>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</si>
  <si>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</si>
  <si>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</si>
  <si>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</si>
  <si>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</si>
  <si>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</si>
  <si>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</si>
  <si>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</si>
  <si>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</si>
  <si>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</si>
  <si>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</si>
  <si>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</si>
  <si>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</si>
  <si>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</si>
  <si>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</si>
  <si>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</si>
  <si>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</si>
  <si>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</si>
  <si>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</si>
  <si>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</si>
  <si>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</si>
  <si>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</si>
  <si>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</si>
  <si>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</si>
  <si>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</si>
  <si>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</si>
  <si>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</si>
  <si>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</si>
  <si>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</si>
  <si>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</si>
  <si>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</si>
  <si>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</si>
  <si>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</si>
  <si>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</si>
  <si>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</si>
  <si>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</si>
  <si>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</si>
  <si>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</si>
  <si>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</si>
  <si>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</si>
  <si>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</si>
  <si>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</si>
  <si>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</si>
  <si>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</si>
  <si>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</si>
  <si>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</si>
  <si>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</si>
  <si>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</si>
  <si>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</si>
  <si>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</si>
  <si>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</si>
  <si>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</si>
  <si>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</si>
  <si>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</si>
  <si>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</si>
  <si>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</si>
  <si>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</si>
  <si>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</si>
  <si>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</si>
  <si>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</si>
  <si>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</si>
  <si>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</si>
  <si>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</si>
  <si>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</si>
  <si>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</si>
  <si>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</si>
  <si>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</si>
  <si>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</si>
  <si>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</si>
  <si>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</si>
  <si>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</si>
  <si>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</si>
  <si>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</si>
  <si>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</si>
  <si>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</si>
  <si>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</si>
  <si>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</si>
  <si>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</si>
  <si>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</si>
  <si>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</si>
  <si>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</si>
  <si>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</si>
  <si>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</si>
  <si>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</si>
  <si>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</si>
  <si>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</si>
  <si>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</si>
  <si>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</si>
  <si>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</si>
  <si>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</si>
  <si>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</si>
  <si>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</si>
  <si>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</si>
  <si>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</si>
  <si>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</si>
  <si>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</si>
  <si>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</si>
  <si>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</si>
  <si>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</si>
  <si>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</si>
  <si>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</si>
  <si>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</si>
  <si>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</si>
  <si>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</si>
  <si>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</si>
  <si>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</si>
  <si>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</si>
  <si>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</si>
  <si>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</si>
  <si>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</si>
  <si>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</si>
  <si>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</si>
  <si>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</si>
  <si>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</si>
  <si>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</si>
  <si>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</si>
  <si>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</si>
  <si>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</si>
  <si>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</si>
  <si>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</si>
  <si>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</si>
  <si>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</si>
  <si>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</si>
  <si>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</si>
  <si>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</si>
  <si>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</si>
  <si>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</si>
  <si>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</si>
  <si>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</si>
  <si>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</si>
  <si>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</si>
  <si>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</si>
  <si>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</si>
  <si>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</si>
  <si>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</si>
  <si>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</si>
  <si>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</si>
  <si>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</si>
  <si>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</si>
  <si>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</si>
  <si>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</si>
  <si>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</si>
  <si>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</si>
  <si>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</si>
  <si>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</si>
  <si>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</si>
  <si>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</si>
  <si>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</si>
  <si>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</si>
  <si>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</si>
  <si>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</si>
  <si>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</si>
  <si>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</si>
  <si>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</si>
  <si>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</si>
  <si>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</si>
  <si>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</si>
  <si>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</si>
  <si>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</si>
  <si>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</si>
  <si>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</si>
  <si>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</si>
  <si>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</si>
  <si>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</si>
  <si>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</si>
  <si>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</si>
  <si>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</si>
  <si>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</si>
  <si>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</si>
  <si>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</si>
  <si>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</si>
  <si>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</si>
  <si>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</si>
  <si>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</si>
  <si>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</si>
  <si>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</si>
  <si>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</si>
  <si>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</si>
  <si>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</si>
  <si>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</si>
  <si>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</si>
  <si>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</si>
  <si>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</si>
  <si>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</si>
  <si>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</si>
  <si>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</si>
  <si>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</si>
  <si>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</si>
  <si>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</si>
  <si>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</si>
  <si>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</si>
  <si>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</si>
  <si>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</si>
  <si>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</si>
  <si>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</si>
  <si>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</si>
  <si>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</si>
  <si>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</si>
  <si>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</si>
  <si>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</si>
  <si>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</si>
  <si>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</si>
  <si>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</si>
  <si>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</si>
  <si>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</si>
  <si>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</si>
  <si>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</si>
  <si>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</si>
  <si>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</si>
  <si>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</si>
  <si>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</si>
  <si>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</si>
  <si>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</si>
  <si>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</si>
  <si>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</si>
  <si>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</si>
  <si>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</si>
  <si>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</si>
  <si>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</si>
  <si>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</si>
  <si>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</si>
  <si>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</si>
  <si>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</si>
  <si>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</si>
  <si>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</si>
  <si>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</si>
  <si>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</si>
  <si>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</si>
  <si>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</si>
  <si>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</si>
  <si>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</si>
  <si>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</si>
  <si>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</si>
  <si>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</si>
  <si>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</si>
  <si>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</si>
  <si>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</si>
  <si>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</si>
  <si>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</si>
  <si>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</si>
  <si>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</si>
  <si>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</si>
  <si>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</si>
  <si>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</si>
  <si>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</si>
  <si>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</si>
  <si>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</si>
  <si>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</si>
  <si>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</si>
  <si>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</si>
  <si>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</si>
  <si>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</si>
  <si>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</si>
  <si>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</si>
  <si>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</si>
  <si>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</si>
  <si>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</si>
  <si>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</si>
  <si>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</si>
  <si>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</si>
  <si>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</si>
  <si>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</si>
  <si>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</si>
  <si>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</si>
  <si>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</si>
  <si>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</si>
  <si>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</si>
  <si>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</si>
  <si>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</si>
  <si>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</si>
  <si>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</si>
  <si>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</si>
  <si>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</si>
  <si>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</si>
  <si>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</si>
  <si>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</si>
  <si>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</si>
  <si>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</si>
  <si>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</si>
  <si>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</si>
  <si>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</si>
  <si>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</si>
  <si>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</si>
  <si>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</si>
  <si>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</si>
  <si>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</si>
  <si>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</si>
  <si>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</si>
  <si>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</si>
  <si>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</si>
  <si>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</si>
  <si>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</si>
  <si>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</si>
  <si>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</si>
  <si>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</si>
  <si>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</si>
  <si>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</si>
  <si>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</si>
  <si>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</si>
  <si>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</si>
  <si>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</si>
  <si>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</si>
  <si>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</si>
  <si>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</si>
  <si>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</si>
  <si>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</si>
  <si>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</si>
  <si>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</si>
  <si>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</si>
  <si>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</si>
  <si>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</si>
  <si>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</si>
  <si>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</si>
  <si>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</si>
  <si>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</si>
  <si>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</si>
  <si>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</si>
  <si>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</si>
  <si>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</si>
  <si>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</si>
  <si>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</si>
  <si>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</si>
  <si>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</si>
  <si>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</si>
  <si>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</si>
  <si>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</si>
  <si>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</si>
  <si>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</si>
  <si>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</si>
  <si>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</si>
  <si>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</si>
  <si>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</si>
  <si>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</si>
  <si>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</si>
  <si>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</si>
  <si>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</si>
  <si>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</si>
  <si>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</si>
  <si>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</si>
  <si>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</si>
  <si>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</si>
  <si>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</si>
  <si>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</si>
  <si>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</si>
  <si>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</si>
  <si>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</si>
  <si>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</si>
  <si>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</si>
  <si>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</si>
  <si>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</si>
  <si>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</si>
  <si>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</si>
  <si>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</si>
  <si>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</si>
  <si>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</si>
  <si>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</si>
  <si>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</si>
  <si>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</si>
  <si>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</si>
  <si>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</si>
  <si>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</si>
  <si>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</si>
  <si>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</si>
  <si>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</si>
  <si>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</si>
  <si>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</si>
  <si>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</si>
  <si>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</si>
  <si>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</si>
  <si>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</si>
  <si>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</si>
  <si>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</si>
  <si>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</si>
  <si>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</si>
  <si>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</si>
  <si>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</si>
  <si>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</si>
  <si>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</si>
  <si>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</si>
  <si>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</si>
  <si>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</si>
  <si>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</si>
  <si>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</si>
  <si>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</si>
  <si>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</si>
  <si>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</si>
  <si>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</si>
  <si>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</si>
  <si>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</si>
  <si>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</si>
  <si>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</si>
  <si>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</si>
  <si>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</si>
  <si>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</si>
  <si>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</si>
  <si>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</si>
  <si>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</si>
  <si>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</si>
  <si>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</si>
  <si>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</si>
  <si>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</si>
  <si>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</si>
  <si>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</si>
  <si>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</si>
  <si>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</si>
  <si>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</si>
  <si>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</si>
  <si>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</si>
  <si>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</si>
  <si>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</si>
  <si>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</si>
  <si>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</si>
  <si>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</si>
  <si>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</si>
  <si>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</si>
  <si>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</si>
  <si>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</si>
  <si>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</si>
  <si>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</si>
  <si>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</si>
  <si>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</si>
  <si>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</si>
  <si>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</si>
  <si>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</si>
  <si>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</si>
  <si>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</si>
  <si>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</si>
  <si>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</si>
  <si>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</si>
  <si>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</si>
  <si>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</si>
  <si>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</si>
  <si>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</si>
  <si>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</si>
  <si>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</si>
  <si>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</si>
  <si>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</si>
  <si>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</si>
  <si>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</si>
  <si>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</si>
  <si>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</si>
  <si>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</si>
  <si>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</si>
  <si>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</si>
  <si>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</si>
  <si>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</si>
  <si>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</si>
  <si>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</si>
  <si>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</si>
  <si>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</si>
  <si>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</si>
  <si>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</si>
  <si>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</si>
  <si>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</si>
  <si>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</si>
  <si>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</si>
  <si>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</si>
  <si>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</si>
  <si>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</si>
  <si>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</si>
  <si>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</si>
  <si>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</si>
  <si>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</si>
  <si>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</si>
  <si>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</si>
  <si>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</si>
  <si>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</si>
  <si>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</si>
  <si>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</si>
  <si>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</si>
  <si>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</si>
  <si>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</si>
  <si>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</si>
  <si>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</si>
  <si>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</si>
  <si>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</si>
  <si>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</si>
  <si>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</si>
  <si>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</si>
  <si>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</si>
  <si>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</si>
  <si>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</si>
  <si>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</si>
  <si>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</si>
  <si>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</si>
  <si>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</si>
  <si>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</si>
  <si>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</si>
  <si>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</si>
  <si>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</si>
  <si>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</si>
  <si>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</si>
  <si>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</si>
  <si>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</si>
  <si>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</si>
  <si>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</si>
  <si>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</si>
  <si>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</si>
  <si>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</si>
  <si>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</si>
  <si>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</si>
  <si>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</si>
  <si>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</si>
  <si>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</si>
  <si>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</si>
  <si>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</si>
  <si>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</si>
  <si>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</si>
  <si>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</si>
  <si>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</si>
  <si>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</si>
  <si>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</si>
  <si>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</si>
  <si>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</si>
  <si>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</si>
  <si>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</si>
  <si>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</si>
  <si>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</si>
  <si>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</si>
  <si>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</si>
  <si>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</si>
  <si>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</si>
  <si>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</si>
  <si>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</si>
  <si>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</si>
  <si>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</si>
  <si>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</si>
  <si>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</si>
  <si>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</si>
  <si>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</si>
  <si>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</si>
  <si>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</si>
  <si>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</si>
  <si>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</si>
  <si>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</si>
  <si>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</si>
  <si>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</si>
  <si>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</si>
  <si>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</si>
  <si>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</si>
  <si>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</si>
  <si>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</si>
  <si>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</si>
  <si>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</si>
  <si>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</si>
  <si>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</si>
  <si>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</si>
  <si>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</si>
  <si>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</si>
  <si>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</si>
  <si>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</si>
  <si>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</si>
  <si>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</si>
  <si>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</si>
  <si>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</si>
  <si>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</si>
  <si>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</si>
  <si>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</si>
  <si>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</si>
  <si>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</si>
  <si>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</si>
  <si>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</si>
  <si>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</si>
  <si>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</si>
  <si>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</si>
  <si>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</si>
  <si>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</si>
  <si>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</si>
  <si>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</si>
  <si>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</si>
  <si>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</si>
  <si>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</si>
  <si>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</si>
  <si>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</si>
  <si>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</si>
  <si>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</si>
  <si>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</si>
  <si>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</si>
  <si>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</si>
  <si>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</si>
  <si>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</si>
  <si>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</si>
  <si>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</si>
  <si>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</si>
  <si>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</si>
  <si>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</si>
  <si>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</si>
  <si>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</si>
  <si>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</si>
  <si>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</si>
  <si>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</si>
  <si>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</si>
  <si>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</si>
  <si>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</si>
  <si>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</si>
  <si>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</si>
  <si>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</si>
  <si>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</si>
  <si>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</si>
  <si>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</si>
  <si>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</si>
  <si>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</si>
  <si>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</si>
  <si>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</si>
  <si>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</si>
  <si>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</si>
  <si>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</si>
  <si>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</si>
  <si>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</si>
  <si>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</si>
  <si>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</si>
  <si>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</si>
  <si>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</si>
  <si>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</si>
  <si>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</si>
  <si>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</si>
  <si>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</si>
  <si>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</si>
  <si>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</si>
  <si>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</si>
  <si>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</si>
  <si>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</si>
  <si>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</si>
  <si>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</si>
  <si>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</si>
  <si>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</si>
  <si>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</si>
  <si>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</si>
  <si>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</si>
  <si>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</si>
  <si>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</si>
  <si>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</si>
  <si>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</si>
  <si>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</si>
  <si>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</si>
  <si>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</si>
  <si>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</si>
  <si>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</si>
  <si>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</si>
  <si>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</si>
  <si>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</si>
  <si>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</si>
  <si>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</si>
  <si>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</si>
  <si>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</si>
  <si>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</si>
  <si>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</si>
  <si>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</si>
  <si>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</si>
  <si>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</si>
  <si>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</si>
  <si>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</si>
  <si>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</si>
  <si>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</si>
  <si>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</si>
  <si>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</si>
  <si>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</si>
  <si>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</si>
  <si>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</si>
  <si>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</si>
  <si>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</si>
  <si>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</si>
  <si>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</si>
  <si>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</si>
  <si>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</si>
  <si>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</si>
  <si>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</si>
  <si>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</si>
  <si>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</si>
  <si>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</si>
  <si>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</si>
  <si>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</si>
  <si>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</si>
  <si>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</si>
  <si>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</si>
  <si>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</si>
  <si>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</si>
  <si>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</si>
  <si>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</si>
  <si>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</si>
  <si>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</si>
  <si>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</si>
  <si>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</si>
  <si>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</si>
  <si>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</si>
  <si>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</si>
  <si>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</si>
  <si>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</si>
  <si>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</si>
  <si>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</si>
  <si>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</si>
  <si>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</si>
  <si>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</si>
  <si>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</si>
  <si>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</si>
  <si>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</si>
  <si>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</si>
  <si>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</si>
  <si>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</si>
  <si>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</si>
  <si>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</si>
  <si>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</si>
  <si>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</si>
  <si>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</si>
  <si>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</si>
  <si>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</si>
  <si>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</si>
  <si>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</si>
  <si>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</si>
  <si>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</si>
  <si>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</si>
  <si>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</si>
  <si>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</si>
  <si>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</si>
  <si>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</si>
  <si>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</si>
  <si>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</si>
  <si>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</si>
  <si>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</si>
  <si>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</si>
  <si>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</si>
  <si>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</si>
  <si>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</si>
  <si>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</si>
  <si>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</si>
  <si>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</si>
  <si>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</si>
  <si>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</si>
  <si>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</si>
  <si>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</si>
  <si>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</si>
  <si>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</si>
  <si>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</si>
  <si>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</si>
  <si>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</si>
  <si>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</si>
  <si>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</si>
  <si>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</si>
  <si>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</si>
  <si>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</si>
  <si>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</si>
  <si>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</si>
  <si>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</si>
  <si>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</si>
  <si>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</si>
  <si>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</si>
  <si>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</si>
  <si>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</si>
  <si>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</si>
  <si>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</si>
  <si>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</si>
  <si>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</si>
  <si>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</si>
  <si>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</si>
  <si>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</si>
  <si>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</si>
  <si>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</si>
  <si>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</si>
  <si>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</si>
  <si>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</si>
  <si>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</si>
  <si>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</si>
  <si>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</si>
  <si>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</si>
  <si>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</si>
  <si>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</si>
  <si>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</si>
  <si>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</si>
  <si>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</si>
  <si>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</si>
  <si>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</si>
  <si>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</si>
  <si>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</si>
  <si>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</si>
  <si>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</si>
  <si>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</si>
  <si>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</si>
  <si>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</si>
  <si>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</si>
  <si>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</si>
  <si>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</si>
  <si>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</si>
  <si>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</si>
  <si>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</si>
  <si>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</si>
  <si>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</si>
  <si>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</si>
  <si>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</si>
  <si>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</si>
  <si>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</si>
  <si>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</si>
  <si>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</si>
  <si>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</si>
  <si>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</si>
  <si>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</si>
  <si>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</si>
  <si>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</si>
  <si>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</si>
  <si>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</si>
  <si>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</si>
  <si>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</si>
  <si>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</si>
  <si>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</si>
  <si>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</si>
  <si>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</si>
  <si>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</si>
  <si>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</si>
  <si>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</si>
  <si>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</si>
  <si>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</si>
  <si>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</si>
  <si>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</si>
  <si>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</si>
  <si>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</si>
  <si>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</si>
  <si>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</si>
  <si>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</si>
  <si>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</si>
  <si>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</si>
  <si>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</si>
  <si>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</si>
  <si>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</si>
  <si>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</si>
  <si>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</si>
  <si>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</si>
  <si>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</si>
  <si>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</si>
  <si>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</si>
  <si>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</si>
  <si>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</si>
  <si>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</si>
  <si>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</si>
  <si>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</si>
  <si>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</si>
  <si>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</si>
  <si>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</si>
  <si>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</si>
  <si>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</si>
  <si>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</si>
  <si>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</si>
  <si>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</si>
  <si>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</si>
  <si>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</si>
  <si>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</si>
  <si>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</si>
  <si>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</si>
  <si>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</si>
  <si>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</si>
  <si>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</si>
  <si>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</si>
  <si>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</si>
  <si>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</si>
  <si>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</si>
  <si>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</si>
  <si>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</si>
  <si>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</si>
  <si>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</si>
  <si>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</si>
  <si>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</si>
  <si>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</si>
  <si>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</si>
  <si>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</si>
  <si>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</si>
  <si>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</si>
  <si>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</si>
  <si>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</si>
  <si>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</si>
  <si>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</si>
  <si>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</si>
  <si>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</si>
  <si>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</si>
  <si>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</si>
  <si>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</si>
  <si>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</si>
  <si>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</si>
  <si>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</si>
  <si>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</si>
  <si>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</si>
  <si>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</si>
  <si>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</si>
  <si>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</si>
  <si>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</si>
  <si>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</si>
  <si>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</si>
  <si>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</si>
  <si>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</si>
  <si>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</si>
  <si>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</si>
  <si>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</si>
  <si>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</si>
  <si>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</si>
  <si>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</si>
  <si>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</si>
  <si>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</si>
  <si>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</si>
  <si>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</si>
  <si>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</si>
  <si>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</si>
  <si>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</si>
  <si>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</si>
  <si>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</si>
  <si>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</si>
  <si>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</si>
  <si>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</si>
  <si>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</si>
  <si>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</si>
  <si>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</si>
  <si>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</si>
  <si>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</si>
  <si>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</si>
  <si>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</si>
  <si>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</si>
  <si>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</si>
  <si>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</si>
  <si>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</si>
  <si>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</si>
  <si>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</si>
  <si>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</si>
  <si>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</si>
  <si>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</si>
  <si>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</si>
  <si>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</si>
  <si>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</si>
  <si>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</si>
  <si>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</si>
  <si>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</si>
  <si>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</si>
  <si>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</si>
  <si>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</si>
  <si>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</si>
  <si>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</si>
  <si>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</si>
  <si>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</si>
  <si>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</si>
  <si>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</si>
  <si>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</si>
  <si>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</si>
  <si>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</si>
  <si>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</si>
  <si>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</si>
  <si>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</si>
  <si>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</si>
  <si>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</si>
  <si>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</si>
  <si>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</si>
  <si>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</si>
  <si>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</si>
  <si>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</si>
  <si>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</si>
  <si>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</si>
  <si>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</si>
  <si>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</si>
  <si>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</si>
  <si>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</si>
  <si>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</si>
  <si>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</si>
  <si>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</si>
  <si>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</si>
  <si>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</si>
  <si>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</si>
  <si>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</si>
  <si>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</si>
  <si>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</si>
  <si>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</si>
  <si>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</si>
  <si>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</si>
  <si>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</si>
  <si>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</si>
  <si>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</si>
  <si>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</si>
  <si>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</si>
  <si>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</si>
  <si>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</si>
  <si>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</si>
  <si>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</si>
  <si>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</si>
  <si>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</si>
  <si>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</si>
  <si>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</si>
  <si>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</si>
  <si>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</si>
  <si>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</si>
  <si>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</si>
  <si>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</si>
  <si>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</si>
  <si>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</si>
  <si>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</si>
  <si>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</si>
  <si>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</si>
  <si>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</si>
  <si>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</si>
  <si>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</si>
  <si>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</si>
  <si>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</si>
  <si>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</si>
  <si>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</si>
  <si>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</si>
  <si>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</si>
  <si>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</si>
  <si>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</si>
  <si>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</si>
  <si>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</si>
  <si>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</si>
  <si>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</si>
  <si>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</si>
  <si>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</si>
  <si>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</si>
  <si>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</si>
  <si>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</si>
  <si>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</si>
  <si>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</si>
  <si>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</si>
  <si>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</si>
  <si>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</si>
  <si>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</si>
  <si>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</si>
  <si>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</si>
  <si>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</si>
  <si>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</si>
  <si>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</si>
  <si>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</si>
  <si>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</si>
  <si>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</si>
  <si>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</si>
  <si>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</si>
  <si>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</si>
  <si>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</si>
  <si>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</si>
  <si>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</si>
  <si>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</si>
  <si>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</si>
  <si>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</si>
  <si>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</si>
  <si>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</si>
  <si>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</si>
  <si>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</si>
  <si>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</si>
  <si>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</si>
  <si>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</si>
  <si>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</si>
  <si>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</si>
  <si>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</si>
  <si>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</si>
  <si>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</si>
  <si>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</si>
  <si>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</si>
  <si>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</si>
  <si>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</si>
  <si>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</si>
  <si>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</si>
  <si>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</si>
  <si>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</si>
  <si>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</si>
  <si>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</si>
  <si>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</si>
  <si>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</si>
  <si>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</si>
  <si>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</si>
  <si>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</si>
  <si>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</si>
  <si>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</si>
  <si>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</si>
  <si>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</si>
  <si>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</si>
  <si>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</si>
  <si>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</si>
  <si>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</si>
  <si>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</si>
  <si>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</si>
  <si>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</si>
  <si>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</si>
  <si>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</si>
  <si>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</si>
  <si>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</si>
  <si>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</si>
  <si>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</si>
  <si>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</si>
  <si>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</si>
  <si>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</si>
  <si>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</si>
  <si>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</si>
  <si>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</si>
  <si>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</si>
  <si>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</si>
  <si>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</si>
  <si>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</si>
  <si>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</si>
  <si>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</si>
  <si>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</si>
  <si>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</si>
  <si>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</si>
  <si>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</si>
  <si>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</si>
  <si>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</si>
  <si>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</si>
  <si>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</si>
  <si>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</si>
  <si>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</si>
  <si>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</si>
  <si>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</si>
  <si>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</si>
  <si>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</si>
  <si>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</si>
  <si>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</si>
  <si>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</si>
  <si>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</si>
  <si>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</si>
  <si>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</si>
  <si>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</si>
  <si>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</si>
  <si>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</si>
  <si>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</si>
  <si>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</si>
  <si>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</si>
  <si>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</si>
  <si>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</si>
  <si>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</si>
  <si>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</si>
  <si>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</si>
  <si>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</si>
  <si>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</si>
  <si>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</si>
  <si>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</si>
  <si>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</si>
  <si>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</si>
  <si>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</si>
  <si>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</si>
  <si>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</si>
  <si>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</si>
  <si>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</si>
  <si>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</si>
  <si>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</si>
  <si>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</si>
  <si>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</si>
  <si>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</si>
  <si>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</si>
  <si>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</si>
  <si>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</si>
  <si>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</si>
  <si>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</si>
  <si>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</si>
  <si>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</si>
  <si>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</si>
  <si>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</si>
  <si>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</si>
  <si>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</si>
  <si>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</si>
  <si>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</si>
  <si>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</si>
  <si>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</si>
  <si>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</si>
  <si>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</si>
  <si>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</si>
  <si>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</si>
  <si>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</si>
  <si>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</si>
  <si>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</si>
  <si>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</si>
  <si>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</si>
  <si>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</si>
  <si>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</si>
  <si>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</si>
  <si>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</si>
  <si>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</si>
  <si>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</si>
  <si>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</si>
  <si>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</si>
  <si>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</si>
  <si>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</si>
  <si>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</si>
  <si>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</si>
  <si>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</si>
  <si>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</si>
  <si>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</si>
  <si>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</si>
  <si>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</si>
  <si>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</si>
  <si>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</si>
  <si>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</si>
  <si>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</si>
  <si>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</si>
  <si>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</si>
  <si>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</si>
  <si>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</si>
  <si>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</si>
  <si>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</si>
  <si>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</si>
  <si>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</si>
  <si>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</si>
  <si>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</si>
  <si>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</si>
  <si>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</si>
  <si>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</si>
  <si>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</si>
  <si>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</si>
  <si>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</si>
  <si>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</si>
  <si>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</si>
  <si>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</si>
  <si>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</si>
  <si>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</si>
  <si>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</si>
  <si>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</si>
  <si>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</si>
  <si>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</si>
  <si>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</si>
  <si>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</si>
  <si>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</si>
  <si>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</si>
  <si>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</si>
  <si>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</si>
  <si>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</si>
  <si>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</si>
  <si>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</si>
  <si>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</si>
  <si>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</si>
  <si>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</si>
  <si>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</si>
  <si>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</si>
  <si>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</si>
  <si>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</si>
  <si>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</si>
  <si>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</si>
  <si>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</si>
  <si>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</si>
  <si>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</si>
  <si>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</si>
  <si>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</si>
  <si>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</si>
  <si>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</si>
  <si>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</si>
  <si>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</si>
  <si>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</si>
  <si>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</si>
  <si>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</si>
  <si>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</si>
  <si>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</si>
  <si>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</si>
  <si>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</si>
  <si>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</si>
  <si>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</si>
  <si>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</si>
  <si>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</si>
  <si>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</si>
  <si>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</si>
  <si>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</si>
  <si>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</si>
  <si>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</si>
  <si>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</si>
  <si>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</si>
  <si>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</si>
  <si>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</si>
  <si>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</si>
  <si>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</si>
  <si>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</si>
  <si>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</si>
  <si>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</si>
  <si>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</si>
  <si>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</si>
  <si>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</si>
  <si>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</si>
  <si>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</si>
  <si>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</si>
  <si>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</si>
  <si>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</si>
  <si>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</si>
  <si>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</si>
  <si>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</si>
  <si>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</si>
  <si>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</si>
  <si>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</si>
  <si>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</si>
  <si>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</si>
  <si>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</si>
  <si>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</si>
  <si>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</si>
  <si>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</si>
  <si>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</si>
  <si>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</si>
  <si>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</si>
  <si>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</si>
  <si>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</si>
  <si>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</si>
  <si>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</si>
  <si>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</si>
  <si>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</si>
  <si>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</si>
  <si>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</si>
  <si>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</si>
  <si>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</si>
  <si>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</si>
  <si>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</si>
  <si>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</si>
  <si>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</si>
  <si>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</si>
  <si>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</si>
  <si>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</si>
  <si>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</si>
  <si>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</si>
  <si>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</si>
  <si>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</si>
  <si>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</si>
  <si>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</si>
  <si>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</si>
  <si>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</si>
  <si>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</si>
  <si>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</si>
  <si>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</si>
  <si>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</si>
  <si>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</si>
  <si>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</si>
  <si>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</si>
  <si>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</si>
  <si>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</si>
  <si>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</si>
  <si>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</si>
  <si>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</si>
  <si>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</si>
  <si>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</si>
  <si>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</si>
  <si>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</si>
  <si>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</si>
  <si>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</si>
  <si>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</si>
  <si>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</si>
  <si>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</si>
  <si>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</si>
  <si>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</si>
  <si>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</si>
  <si>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</si>
  <si>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</si>
  <si>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</si>
  <si>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</si>
  <si>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</si>
  <si>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</si>
  <si>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</si>
  <si>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</si>
  <si>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</si>
  <si>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</si>
  <si>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</si>
  <si>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</si>
  <si>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</si>
  <si>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</si>
  <si>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</si>
  <si>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</si>
  <si>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</si>
  <si>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</si>
  <si>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</si>
  <si>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</si>
  <si>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</si>
  <si>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</si>
  <si>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</si>
  <si>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</si>
  <si>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</si>
  <si>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</si>
  <si>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</si>
  <si>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</si>
  <si>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</si>
  <si>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</si>
  <si>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</si>
  <si>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</si>
  <si>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</si>
  <si>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</si>
  <si>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</si>
  <si>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</si>
  <si>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</si>
  <si>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</si>
  <si>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</si>
  <si>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</si>
  <si>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</si>
  <si>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</si>
  <si>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</si>
  <si>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</si>
  <si>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</si>
  <si>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</si>
  <si>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</si>
  <si>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</si>
  <si>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</si>
  <si>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</si>
  <si>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</si>
  <si>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</si>
  <si>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</si>
  <si>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</si>
  <si>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</si>
  <si>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</si>
  <si>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</si>
  <si>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</si>
  <si>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</si>
  <si>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</si>
  <si>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</si>
  <si>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</si>
  <si>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</si>
  <si>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</si>
  <si>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</si>
  <si>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</si>
  <si>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</si>
  <si>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</si>
  <si>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</si>
  <si>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</si>
  <si>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</si>
  <si>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</si>
  <si>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</si>
  <si>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</si>
  <si>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</si>
  <si>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</si>
  <si>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</si>
  <si>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</si>
  <si>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</si>
  <si>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</si>
  <si>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</si>
  <si>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</si>
  <si>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</si>
  <si>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</si>
  <si>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</si>
  <si>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</si>
  <si>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</si>
  <si>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</si>
  <si>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</si>
  <si>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</si>
  <si>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</si>
  <si>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</si>
  <si>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</si>
  <si>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</si>
  <si>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</si>
  <si>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</si>
  <si>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</si>
  <si>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</si>
  <si>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</si>
  <si>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</si>
  <si>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</si>
  <si>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</si>
  <si>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</si>
  <si>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</si>
  <si>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</si>
  <si>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</si>
  <si>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</si>
  <si>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</si>
  <si>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</si>
  <si>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</si>
  <si>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</si>
  <si>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</si>
  <si>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</si>
  <si>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</si>
  <si>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</si>
  <si>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</si>
  <si>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</si>
  <si>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</si>
  <si>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</si>
  <si>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</si>
  <si>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</si>
  <si>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</si>
  <si>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</si>
  <si>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</si>
  <si>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</si>
  <si>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</si>
  <si>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</si>
  <si>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</si>
  <si>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</si>
  <si>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</si>
  <si>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</si>
  <si>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</si>
  <si>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</si>
  <si>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</si>
  <si>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</si>
  <si>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</si>
  <si>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</si>
  <si>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</si>
  <si>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</si>
  <si>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</si>
  <si>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</si>
  <si>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</si>
  <si>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</si>
  <si>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</si>
  <si>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</si>
  <si>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</si>
  <si>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</si>
  <si>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</si>
  <si>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</si>
  <si>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</si>
  <si>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</si>
  <si>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</si>
  <si>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</si>
  <si>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</si>
  <si>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</si>
  <si>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</si>
  <si>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</si>
  <si>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</si>
  <si>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</si>
  <si>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</si>
  <si>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</si>
  <si>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</si>
  <si>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</si>
  <si>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</si>
  <si>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</si>
  <si>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</si>
  <si>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</si>
  <si>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</si>
  <si>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</si>
  <si>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</si>
  <si>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</si>
  <si>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</si>
  <si>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</si>
  <si>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</si>
  <si>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</si>
  <si>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</si>
  <si>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</si>
  <si>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</si>
  <si>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</si>
  <si>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</si>
  <si>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</si>
  <si>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</si>
  <si>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</si>
  <si>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</si>
  <si>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</si>
  <si>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</si>
  <si>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</si>
  <si>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</si>
  <si>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</si>
  <si>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</si>
  <si>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</si>
  <si>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</si>
  <si>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</si>
  <si>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</si>
  <si>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</si>
  <si>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</si>
  <si>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</si>
  <si>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</si>
  <si>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</si>
  <si>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</si>
  <si>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</si>
  <si>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</si>
  <si>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</si>
  <si>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</si>
  <si>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</si>
  <si>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</si>
  <si>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</si>
  <si>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</si>
  <si>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</si>
  <si>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</si>
  <si>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</si>
  <si>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</si>
  <si>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</si>
  <si>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</si>
  <si>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</si>
  <si>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</si>
  <si>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</si>
  <si>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</si>
  <si>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</si>
  <si>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</si>
  <si>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</si>
  <si>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</si>
  <si>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</si>
  <si>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</si>
  <si>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</si>
  <si>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</si>
  <si>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</si>
  <si>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</si>
  <si>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</si>
  <si>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</si>
  <si>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</si>
  <si>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</si>
  <si>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</si>
  <si>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</si>
  <si>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</si>
  <si>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</si>
  <si>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</si>
  <si>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</si>
  <si>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</si>
  <si>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</si>
  <si>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</si>
  <si>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</si>
  <si>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</si>
  <si>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</si>
  <si>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</si>
  <si>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</si>
  <si>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</si>
  <si>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</si>
  <si>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</si>
  <si>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</si>
  <si>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</si>
  <si>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</si>
  <si>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</si>
  <si>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</si>
  <si>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</si>
  <si>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</si>
  <si>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</si>
  <si>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</si>
  <si>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</si>
  <si>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</si>
  <si>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</si>
  <si>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</si>
  <si>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</si>
  <si>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</si>
  <si>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</si>
  <si>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</si>
  <si>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</si>
  <si>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</si>
  <si>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</si>
  <si>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</si>
  <si>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</si>
  <si>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</si>
  <si>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</si>
  <si>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</si>
  <si>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</si>
  <si>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</si>
  <si>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</si>
  <si>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</si>
  <si>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</si>
  <si>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</si>
  <si>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</si>
  <si>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</si>
  <si>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</si>
  <si>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</si>
  <si>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</si>
  <si>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</si>
  <si>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</si>
  <si>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</si>
  <si>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</si>
  <si>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</si>
  <si>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</si>
  <si>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</si>
  <si>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</si>
  <si>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</si>
  <si>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</si>
  <si>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</si>
  <si>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</si>
  <si>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</si>
  <si>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</si>
  <si>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</si>
  <si>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</si>
  <si>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</si>
  <si>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</si>
  <si>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</si>
  <si>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</si>
  <si>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</si>
  <si>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</si>
  <si>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</si>
  <si>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</si>
  <si>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</si>
  <si>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</si>
  <si>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</si>
  <si>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</si>
  <si>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</si>
  <si>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</si>
  <si>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</si>
  <si>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</si>
  <si>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</si>
  <si>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</si>
  <si>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</si>
  <si>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</si>
  <si>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</si>
  <si>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</si>
  <si>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</si>
  <si>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</si>
  <si>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</si>
  <si>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</si>
  <si>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</si>
  <si>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</si>
  <si>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</si>
  <si>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</si>
  <si>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</si>
  <si>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</si>
  <si>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</si>
  <si>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</si>
  <si>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</si>
  <si>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</si>
  <si>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</si>
  <si>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</si>
  <si>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</si>
  <si>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</si>
  <si>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</si>
  <si>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</si>
  <si>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</si>
  <si>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</si>
  <si>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</si>
  <si>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</si>
  <si>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</si>
  <si>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</si>
  <si>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</si>
  <si>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</si>
  <si>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</si>
  <si>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</si>
  <si>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</si>
  <si>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</si>
  <si>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</si>
  <si>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</si>
  <si>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</si>
  <si>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</si>
  <si>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</si>
  <si>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</si>
  <si>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</si>
  <si>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</si>
  <si>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</si>
  <si>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</si>
  <si>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</si>
  <si>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</si>
  <si>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</si>
  <si>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</si>
  <si>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</si>
  <si>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</si>
  <si>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</si>
  <si>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</si>
  <si>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</si>
  <si>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</si>
  <si>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</si>
  <si>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</si>
  <si>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</si>
  <si>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</si>
  <si>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</si>
  <si>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</si>
  <si>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</si>
  <si>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</si>
  <si>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</si>
  <si>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</si>
  <si>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</si>
  <si>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</si>
  <si>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</si>
  <si>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</si>
  <si>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</si>
  <si>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</si>
  <si>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</si>
  <si>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</si>
  <si>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</si>
  <si>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</si>
  <si>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</si>
  <si>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</si>
  <si>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</si>
  <si>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</si>
  <si>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</si>
  <si>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</si>
  <si>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</si>
  <si>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</si>
  <si>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</si>
  <si>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</si>
  <si>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</si>
  <si>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</si>
  <si>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</si>
  <si>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</si>
  <si>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</si>
  <si>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</si>
  <si>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</si>
  <si>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</si>
  <si>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</si>
  <si>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</si>
  <si>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</si>
  <si>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</si>
  <si>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</si>
  <si>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</si>
  <si>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</si>
  <si>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</si>
  <si>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</si>
  <si>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</si>
  <si>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</si>
  <si>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</si>
  <si>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</si>
  <si>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</si>
  <si>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</si>
  <si>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</si>
  <si>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</si>
  <si>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</si>
  <si>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</si>
  <si>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</si>
  <si>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</si>
  <si>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</si>
  <si>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</si>
  <si>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</si>
  <si>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</si>
  <si>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</si>
  <si>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</si>
  <si>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</si>
  <si>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</si>
  <si>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</si>
  <si>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</si>
  <si>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</si>
  <si>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</si>
  <si>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</si>
  <si>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</si>
  <si>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</si>
  <si>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</si>
  <si>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</si>
  <si>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</si>
  <si>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</si>
  <si>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</si>
  <si>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</si>
  <si>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</si>
  <si>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</si>
  <si>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</si>
  <si>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</si>
  <si>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</si>
  <si>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</si>
  <si>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</si>
  <si>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</si>
  <si>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</si>
  <si>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</si>
  <si>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</si>
  <si>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</si>
  <si>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</si>
  <si>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</si>
  <si>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</si>
  <si>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</si>
  <si>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</si>
  <si>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</si>
  <si>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</si>
  <si>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</si>
  <si>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</si>
  <si>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</si>
  <si>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</si>
  <si>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</si>
  <si>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</si>
  <si>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</si>
  <si>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</si>
  <si>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</si>
  <si>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</si>
  <si>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</si>
  <si>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</si>
  <si>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</si>
  <si>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</si>
  <si>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</si>
  <si>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</si>
  <si>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</si>
  <si>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</si>
  <si>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</si>
  <si>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</si>
  <si>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</si>
  <si>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</si>
  <si>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</si>
  <si>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</si>
  <si>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</si>
  <si>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</si>
  <si>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</si>
  <si>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</si>
  <si>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</si>
  <si>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</si>
  <si>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</si>
  <si>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</si>
  <si>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</si>
  <si>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</si>
  <si>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</si>
  <si>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</si>
  <si>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</si>
  <si>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</si>
  <si>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</si>
  <si>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</si>
  <si>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</si>
  <si>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</si>
  <si>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</si>
  <si>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</si>
  <si>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</si>
  <si>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</si>
  <si>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</si>
  <si>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</si>
  <si>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</si>
  <si>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</si>
  <si>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</si>
  <si>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</si>
  <si>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</si>
  <si>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</si>
  <si>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</si>
  <si>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</si>
  <si>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</si>
  <si>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</si>
  <si>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</si>
  <si>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</si>
  <si>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</si>
  <si>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</si>
  <si>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</si>
  <si>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</si>
  <si>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</si>
  <si>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</si>
  <si>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</si>
  <si>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</si>
  <si>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</si>
  <si>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</si>
  <si>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</si>
  <si>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</si>
  <si>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</si>
  <si>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</si>
  <si>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</si>
  <si>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</si>
  <si>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</si>
  <si>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</si>
  <si>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</si>
  <si>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</si>
  <si>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</si>
  <si>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</si>
  <si>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</si>
  <si>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</si>
  <si>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</si>
  <si>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</si>
  <si>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</si>
  <si>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</si>
  <si>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</si>
  <si>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</si>
  <si>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</si>
  <si>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</si>
  <si>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</si>
  <si>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</si>
  <si>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</si>
  <si>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</si>
  <si>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</si>
  <si>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</si>
  <si>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</si>
  <si>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</si>
  <si>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</si>
  <si>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</si>
  <si>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</si>
  <si>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</si>
  <si>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</si>
  <si>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</si>
  <si>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</si>
  <si>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</si>
  <si>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</si>
  <si>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</si>
  <si>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</si>
  <si>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</si>
  <si>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</si>
  <si>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</si>
  <si>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</si>
  <si>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</si>
  <si>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</si>
  <si>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</si>
  <si>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</si>
  <si>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</si>
  <si>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</si>
  <si>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</si>
  <si>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</si>
  <si>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</si>
  <si>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</si>
  <si>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</si>
  <si>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</si>
  <si>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</si>
  <si>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</si>
  <si>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</si>
  <si>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</si>
  <si>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</si>
  <si>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</si>
  <si>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</si>
  <si>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</si>
  <si>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</si>
  <si>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</si>
  <si>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</si>
  <si>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</si>
  <si>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</si>
  <si>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</si>
  <si>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</si>
  <si>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</si>
  <si>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</si>
  <si>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</si>
  <si>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</si>
  <si>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</si>
  <si>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</si>
  <si>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</si>
  <si>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</si>
  <si>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</si>
  <si>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</si>
  <si>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</si>
  <si>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</si>
  <si>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</si>
  <si>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</si>
  <si>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</si>
  <si>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</si>
  <si>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</si>
  <si>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</si>
  <si>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</si>
  <si>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</si>
  <si>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</si>
  <si>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</si>
  <si>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</si>
  <si>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</si>
  <si>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</si>
  <si>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</si>
  <si>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</si>
  <si>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</si>
  <si>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</si>
  <si>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</si>
  <si>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</si>
  <si>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</si>
  <si>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</si>
  <si>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</si>
  <si>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</si>
  <si>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</si>
  <si>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</si>
  <si>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</si>
  <si>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</si>
  <si>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</si>
  <si>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</si>
  <si>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</si>
  <si>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</si>
  <si>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</si>
  <si>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</si>
  <si>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</si>
  <si>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</si>
  <si>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</si>
  <si>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</si>
  <si>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</si>
  <si>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</si>
  <si>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</si>
  <si>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</si>
  <si>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</si>
  <si>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</si>
  <si>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</si>
  <si>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</si>
  <si>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</si>
  <si>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</si>
  <si>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</si>
  <si>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</si>
  <si>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</si>
  <si>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</si>
  <si>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</si>
  <si>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</si>
  <si>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</si>
  <si>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</si>
  <si>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</si>
  <si>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</si>
  <si>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</si>
  <si>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</si>
  <si>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</si>
  <si>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</si>
  <si>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</si>
  <si>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</si>
  <si>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</si>
  <si>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</si>
  <si>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</si>
  <si>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</si>
  <si>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</si>
  <si>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</si>
  <si>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</si>
  <si>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</si>
  <si>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</si>
  <si>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</si>
  <si>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</si>
  <si>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</si>
  <si>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</si>
  <si>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</si>
  <si>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</si>
  <si>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</si>
  <si>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</si>
  <si>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</si>
  <si>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</si>
  <si>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</si>
  <si>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</si>
  <si>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</si>
  <si>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</si>
  <si>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</si>
  <si>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</si>
  <si>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</si>
  <si>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</si>
  <si>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</si>
  <si>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</si>
  <si>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</si>
  <si>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</si>
  <si>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</si>
  <si>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</si>
  <si>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</si>
  <si>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</si>
  <si>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</si>
  <si>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</si>
  <si>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</si>
  <si>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</si>
  <si>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</si>
  <si>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</si>
  <si>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</si>
  <si>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</si>
  <si>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</si>
  <si>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</si>
  <si>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</si>
  <si>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</si>
  <si>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</si>
  <si>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</si>
  <si>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</si>
  <si>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</si>
  <si>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</si>
  <si>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</si>
  <si>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</si>
  <si>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</si>
  <si>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</si>
  <si>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</si>
  <si>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</si>
  <si>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</si>
  <si>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</si>
  <si>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</si>
  <si>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</si>
  <si>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</si>
  <si>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</si>
  <si>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</si>
  <si>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</si>
  <si>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</si>
  <si>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</si>
  <si>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</si>
  <si>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</si>
  <si>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</si>
  <si>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</si>
  <si>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</si>
  <si>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</si>
  <si>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</si>
  <si>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</si>
  <si>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</si>
  <si>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</si>
  <si>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</si>
  <si>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</si>
  <si>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</si>
  <si>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</si>
  <si>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</si>
  <si>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</si>
  <si>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</si>
  <si>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</si>
  <si>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</si>
  <si>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</si>
  <si>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</si>
  <si>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</si>
  <si>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</si>
  <si>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</si>
  <si>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</si>
  <si>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</si>
  <si>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</si>
  <si>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</si>
  <si>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</si>
  <si>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</si>
  <si>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</si>
  <si>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</si>
  <si>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</si>
  <si>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</si>
  <si>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</si>
  <si>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</si>
  <si>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</si>
  <si>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</si>
  <si>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</si>
  <si>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</si>
  <si>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</si>
  <si>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</si>
  <si>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</si>
  <si>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</si>
  <si>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</si>
  <si>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</si>
  <si>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</si>
  <si>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</si>
  <si>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</si>
  <si>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</si>
  <si>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</si>
  <si>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</si>
  <si>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</si>
  <si>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</si>
  <si>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</si>
  <si>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</si>
  <si>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</si>
  <si>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</si>
  <si>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</si>
  <si>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</si>
  <si>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</si>
  <si>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</si>
  <si>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</si>
  <si>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</si>
  <si>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</si>
  <si>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</si>
  <si>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</si>
  <si>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</si>
  <si>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</si>
  <si>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</si>
  <si>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</si>
  <si>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</si>
  <si>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</si>
  <si>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</si>
  <si>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</si>
  <si>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</si>
  <si>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</si>
  <si>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</si>
  <si>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</si>
  <si>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</si>
  <si>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</si>
  <si>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</si>
  <si>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</si>
  <si>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</si>
  <si>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</si>
  <si>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</si>
  <si>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</si>
  <si>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</si>
  <si>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</si>
  <si>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</si>
  <si>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</si>
  <si>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</si>
  <si>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</si>
  <si>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</si>
  <si>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</si>
  <si>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</si>
  <si>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</si>
  <si>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</si>
  <si>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</si>
  <si>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</si>
  <si>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</si>
  <si>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</si>
  <si>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</si>
  <si>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</si>
  <si>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</si>
  <si>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</si>
  <si>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</si>
  <si>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</si>
  <si>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</si>
  <si>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</si>
  <si>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</si>
  <si>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</si>
  <si>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</si>
  <si>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</si>
  <si>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</si>
  <si>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</si>
  <si>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</si>
  <si>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</si>
  <si>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</si>
  <si>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</si>
  <si>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</si>
  <si>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</si>
  <si>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</si>
  <si>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</si>
  <si>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</si>
  <si>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</si>
  <si>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</si>
  <si>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</si>
  <si>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</si>
  <si>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</si>
  <si>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</si>
  <si>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</si>
  <si>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</si>
  <si>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</si>
  <si>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</si>
  <si>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</si>
  <si>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</si>
  <si>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</si>
  <si>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</si>
  <si>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</si>
  <si>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</si>
  <si>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</si>
  <si>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</si>
  <si>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</si>
  <si>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</si>
  <si>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</si>
  <si>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</si>
  <si>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</si>
  <si>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</si>
  <si>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</si>
  <si>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</si>
  <si>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</si>
  <si>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</si>
  <si>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</si>
  <si>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</si>
  <si>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</si>
  <si>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</si>
  <si>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</si>
  <si>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</si>
  <si>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</si>
  <si>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</si>
  <si>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</si>
  <si>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</si>
  <si>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</si>
  <si>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</si>
  <si>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</si>
  <si>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</si>
  <si>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</si>
  <si>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</si>
  <si>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</si>
  <si>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</si>
  <si>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</si>
  <si>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</si>
  <si>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</si>
  <si>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</si>
  <si>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</si>
  <si>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</si>
  <si>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</si>
  <si>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</si>
  <si>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</si>
  <si>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</si>
  <si>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</si>
  <si>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</si>
  <si>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</si>
  <si>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</si>
  <si>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</si>
  <si>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</si>
  <si>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</si>
  <si>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</si>
  <si>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</si>
  <si>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</si>
  <si>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</si>
  <si>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</si>
  <si>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</si>
  <si>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</si>
  <si>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</si>
  <si>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</si>
  <si>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</si>
  <si>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</si>
  <si>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</si>
  <si>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</si>
  <si>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</si>
  <si>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</si>
  <si>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</si>
  <si>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</si>
  <si>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</si>
  <si>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</si>
  <si>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</si>
  <si>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</si>
  <si>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</si>
  <si>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</si>
  <si>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</si>
  <si>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</si>
  <si>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</si>
  <si>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</si>
  <si>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</si>
  <si>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</si>
  <si>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</si>
  <si>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</si>
  <si>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</si>
  <si>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</si>
  <si>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</si>
  <si>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</si>
  <si>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</si>
  <si>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</si>
  <si>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</si>
  <si>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</si>
  <si>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</si>
  <si>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</si>
  <si>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</si>
  <si>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</si>
  <si>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</si>
  <si>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</si>
  <si>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</si>
  <si>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</si>
  <si>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</si>
  <si>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</si>
  <si>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</si>
  <si>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</si>
  <si>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</si>
  <si>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</si>
  <si>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</si>
  <si>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</si>
  <si>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</si>
  <si>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</si>
  <si>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</si>
  <si>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</si>
  <si>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</si>
  <si>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</si>
  <si>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</si>
  <si>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</si>
  <si>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</si>
  <si>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</si>
  <si>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</si>
  <si>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</si>
  <si>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</si>
  <si>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</si>
  <si>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</si>
  <si>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</si>
  <si>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</si>
  <si>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</si>
  <si>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</si>
  <si>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</si>
  <si>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</si>
  <si>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</si>
  <si>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</si>
  <si>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</si>
  <si>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</si>
  <si>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</si>
  <si>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</si>
  <si>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</si>
  <si>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</si>
  <si>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</si>
  <si>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</si>
  <si>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</si>
  <si>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</si>
  <si>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</si>
  <si>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</si>
  <si>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</si>
  <si>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</si>
  <si>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</si>
  <si>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</si>
  <si>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</si>
  <si>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</si>
  <si>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</si>
  <si>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</si>
  <si>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</si>
  <si>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</si>
  <si>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</si>
  <si>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</si>
  <si>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</si>
  <si>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</si>
  <si>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</si>
  <si>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</si>
  <si>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</si>
  <si>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</si>
  <si>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</si>
  <si>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</si>
  <si>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</si>
  <si>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</si>
  <si>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</si>
  <si>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</si>
  <si>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</si>
  <si>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</si>
  <si>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</si>
  <si>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</si>
  <si>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</si>
  <si>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</si>
  <si>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</si>
  <si>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</si>
  <si>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</si>
  <si>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</si>
  <si>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</si>
  <si>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</si>
  <si>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</si>
  <si>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</si>
  <si>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</si>
  <si>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</si>
  <si>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</si>
  <si>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</si>
  <si>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</si>
  <si>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</si>
  <si>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</si>
  <si>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</si>
  <si>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</si>
  <si>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</si>
  <si>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</si>
  <si>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</si>
  <si>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</si>
  <si>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</si>
  <si>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</si>
  <si>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</si>
  <si>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</si>
  <si>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</si>
  <si>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</si>
  <si>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</si>
  <si>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</si>
  <si>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</si>
  <si>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</si>
  <si>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</si>
  <si>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</si>
  <si>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</si>
  <si>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</si>
  <si>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</si>
  <si>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</si>
  <si>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</si>
  <si>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</si>
  <si>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</si>
  <si>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</si>
  <si>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</si>
  <si>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</si>
  <si>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</si>
  <si>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</si>
  <si>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</si>
  <si>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</si>
  <si>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</si>
  <si>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</si>
  <si>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</si>
  <si>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</si>
  <si>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</si>
  <si>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</si>
  <si>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</si>
  <si>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</si>
  <si>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</si>
  <si>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</si>
  <si>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</si>
  <si>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</si>
  <si>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</si>
  <si>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</si>
  <si>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</si>
  <si>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</si>
  <si>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</si>
  <si>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</si>
  <si>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</si>
  <si>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</si>
  <si>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</si>
  <si>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</si>
  <si>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</si>
  <si>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</si>
  <si>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</si>
  <si>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</si>
  <si>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</si>
  <si>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</si>
  <si>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</si>
  <si>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</si>
  <si>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</si>
  <si>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</si>
  <si>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</si>
  <si>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</si>
  <si>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</si>
  <si>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</si>
  <si>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</si>
  <si>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</si>
  <si>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</si>
  <si>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</si>
  <si>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</si>
  <si>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</si>
  <si>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</si>
  <si>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</si>
  <si>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</si>
  <si>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</si>
  <si>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</si>
  <si>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</si>
  <si>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</si>
  <si>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</si>
  <si>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</si>
  <si>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</si>
  <si>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</si>
  <si>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</si>
  <si>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</si>
  <si>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</si>
  <si>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</si>
  <si>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</si>
  <si>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</si>
  <si>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</si>
  <si>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</si>
  <si>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</si>
  <si>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</si>
  <si>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</si>
  <si>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</si>
  <si>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</si>
  <si>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</si>
  <si>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</si>
  <si>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</si>
  <si>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</si>
  <si>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</si>
  <si>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</si>
  <si>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</si>
  <si>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</si>
  <si>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</si>
  <si>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</si>
  <si>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</si>
  <si>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</si>
  <si>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</si>
  <si>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</si>
  <si>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</si>
  <si>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</si>
  <si>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</si>
  <si>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</si>
  <si>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</si>
  <si>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</si>
  <si>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</si>
  <si>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</si>
  <si>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</si>
  <si>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</si>
  <si>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</si>
  <si>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</si>
  <si>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</si>
  <si>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</si>
  <si>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</si>
  <si>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</si>
  <si>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</si>
  <si>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</si>
  <si>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</si>
  <si>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</si>
  <si>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</si>
  <si>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</si>
  <si>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</si>
  <si>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</si>
  <si>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</si>
  <si>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</si>
  <si>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</si>
  <si>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</si>
  <si>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</si>
  <si>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</si>
  <si>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</si>
  <si>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</si>
  <si>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</si>
  <si>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</si>
  <si>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</si>
  <si>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</si>
  <si>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</si>
  <si>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</si>
  <si>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</si>
  <si>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</si>
  <si>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</si>
  <si>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</si>
  <si>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</si>
  <si>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</si>
  <si>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</si>
  <si>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</si>
  <si>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</si>
  <si>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</si>
  <si>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</si>
  <si>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</si>
  <si>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</si>
  <si>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</si>
  <si>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</si>
  <si>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</si>
  <si>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</si>
  <si>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</si>
  <si>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</si>
  <si>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</si>
  <si>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</si>
  <si>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</si>
  <si>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</si>
  <si>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</si>
  <si>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</si>
  <si>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</si>
  <si>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</si>
  <si>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</si>
  <si>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</si>
  <si>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</si>
  <si>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</si>
  <si>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</si>
  <si>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</si>
  <si>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</si>
  <si>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</si>
  <si>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</si>
  <si>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</si>
  <si>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</si>
  <si>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</si>
  <si>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</si>
  <si>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</si>
  <si>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</si>
  <si>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</si>
  <si>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</si>
  <si>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</si>
  <si>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</si>
  <si>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</si>
  <si>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</si>
  <si>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</si>
  <si>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</si>
  <si>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</si>
  <si>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</si>
  <si>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</si>
  <si>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</si>
  <si>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</si>
  <si>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</si>
  <si>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</si>
  <si>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</si>
  <si>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</si>
  <si>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</si>
  <si>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</si>
  <si>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</si>
  <si>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</si>
  <si>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</si>
  <si>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</si>
  <si>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</si>
  <si>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</si>
  <si>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</si>
  <si>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</si>
  <si>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</si>
  <si>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</si>
  <si>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</si>
  <si>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</si>
  <si>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</si>
  <si>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</si>
  <si>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</si>
  <si>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</si>
  <si>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</si>
  <si>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</si>
  <si>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</si>
  <si>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</si>
  <si>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</si>
  <si>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</si>
  <si>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</si>
  <si>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</si>
  <si>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</si>
  <si>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</si>
  <si>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</si>
  <si>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</si>
  <si>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</si>
  <si>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</si>
  <si>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</si>
  <si>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</si>
  <si>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</si>
  <si>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</si>
  <si>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</si>
  <si>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</si>
  <si>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</si>
  <si>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</si>
  <si>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</si>
  <si>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</si>
  <si>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</si>
  <si>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</si>
  <si>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</si>
  <si>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</si>
  <si>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</si>
  <si>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</si>
  <si>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</si>
  <si>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</si>
  <si>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</si>
  <si>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</si>
  <si>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</si>
  <si>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</si>
  <si>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</si>
  <si>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</si>
  <si>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</si>
  <si>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</si>
  <si>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</si>
  <si>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</si>
  <si>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</si>
  <si>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</si>
  <si>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</si>
  <si>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</si>
  <si>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</si>
  <si>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</si>
  <si>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</si>
  <si>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</si>
  <si>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</si>
  <si>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</si>
  <si>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</si>
  <si>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</si>
  <si>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</si>
  <si>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</si>
  <si>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</si>
  <si>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</si>
  <si>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</si>
  <si>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</si>
  <si>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</si>
  <si>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</si>
  <si>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</si>
  <si>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</si>
  <si>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</si>
  <si>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</si>
  <si>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</si>
  <si>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</si>
  <si>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</si>
  <si>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</si>
  <si>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</si>
  <si>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</si>
  <si>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</si>
  <si>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</si>
  <si>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</si>
  <si>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</si>
  <si>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</si>
  <si>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</si>
  <si>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</si>
  <si>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</si>
  <si>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</si>
  <si>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</si>
  <si>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</si>
  <si>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</si>
  <si>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</si>
  <si>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</si>
  <si>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</si>
  <si>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</si>
  <si>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</si>
  <si>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</si>
  <si>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</si>
  <si>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</si>
  <si>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</si>
  <si>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</si>
  <si>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</si>
  <si>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</si>
  <si>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</si>
  <si>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</si>
  <si>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</si>
  <si>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</si>
  <si>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</si>
  <si>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</si>
  <si>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</si>
  <si>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</si>
  <si>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</si>
  <si>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</si>
  <si>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</si>
  <si>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</si>
  <si>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</si>
  <si>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</si>
  <si>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</si>
  <si>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</si>
  <si>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</si>
  <si>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</si>
  <si>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</si>
  <si>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</si>
  <si>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</si>
  <si>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</si>
  <si>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</si>
  <si>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</si>
  <si>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</si>
  <si>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</si>
  <si>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</si>
  <si>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</si>
  <si>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</si>
  <si>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</si>
  <si>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</si>
  <si>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</si>
  <si>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</si>
  <si>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</si>
  <si>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</si>
  <si>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</si>
  <si>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</si>
  <si>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</si>
  <si>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</si>
  <si>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</si>
  <si>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</si>
  <si>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</si>
  <si>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</si>
  <si>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</si>
  <si>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</si>
  <si>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</si>
  <si>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</si>
  <si>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</si>
  <si>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</si>
  <si>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</si>
  <si>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</si>
  <si>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</si>
  <si>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</si>
  <si>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</si>
  <si>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</si>
  <si>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</si>
  <si>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</si>
  <si>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</si>
  <si>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</si>
  <si>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</si>
  <si>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</si>
  <si>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</si>
  <si>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</si>
  <si>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</si>
  <si>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</si>
  <si>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</si>
  <si>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</si>
  <si>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</si>
  <si>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</si>
  <si>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</si>
  <si>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</si>
  <si>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</si>
  <si>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</si>
  <si>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</si>
  <si>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</si>
  <si>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</si>
  <si>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</si>
  <si>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</si>
  <si>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</si>
  <si>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</si>
  <si>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</si>
  <si>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</si>
  <si>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</si>
  <si>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</si>
  <si>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</si>
  <si>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</si>
  <si>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</si>
  <si>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</si>
  <si>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</si>
  <si>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</si>
  <si>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</si>
  <si>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</si>
  <si>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</si>
  <si>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</si>
  <si>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</si>
  <si>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</si>
  <si>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</si>
  <si>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</si>
  <si>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</si>
  <si>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</si>
  <si>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</si>
  <si>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</si>
  <si>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</si>
  <si>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</si>
  <si>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</si>
  <si>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</si>
  <si>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</si>
  <si>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</si>
  <si>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</si>
  <si>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</si>
  <si>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</si>
  <si>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</si>
  <si>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</si>
  <si>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</si>
  <si>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</si>
  <si>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</si>
  <si>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</si>
  <si>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</si>
  <si>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</si>
  <si>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</si>
  <si>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</si>
  <si>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</si>
  <si>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</si>
  <si>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</si>
  <si>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</si>
  <si>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</si>
  <si>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</si>
  <si>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</si>
  <si>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</si>
  <si>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</si>
  <si>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</si>
  <si>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</si>
  <si>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</si>
  <si>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</si>
  <si>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</si>
  <si>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</si>
  <si>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</si>
  <si>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</si>
  <si>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</si>
  <si>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</si>
  <si>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</si>
  <si>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</si>
  <si>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</si>
  <si>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</si>
  <si>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</si>
  <si>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</si>
  <si>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</si>
  <si>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</si>
  <si>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</si>
  <si>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</si>
  <si>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</si>
  <si>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</si>
  <si>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</si>
  <si>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</si>
  <si>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</si>
  <si>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</si>
  <si>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</si>
  <si>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</si>
  <si>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</si>
  <si>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</si>
  <si>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</si>
  <si>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</si>
  <si>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</si>
  <si>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</si>
  <si>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</si>
  <si>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</si>
  <si>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</si>
  <si>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</si>
  <si>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</si>
  <si>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</si>
  <si>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</si>
  <si>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</si>
  <si>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</si>
  <si>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</si>
  <si>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</si>
  <si>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</si>
  <si>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</si>
  <si>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</si>
  <si>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</si>
  <si>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</si>
  <si>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</si>
  <si>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</si>
  <si>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</si>
  <si>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</si>
  <si>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</si>
  <si>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</si>
  <si>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</si>
  <si>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</si>
  <si>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</si>
  <si>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</si>
  <si>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</si>
  <si>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</si>
  <si>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</si>
  <si>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</si>
  <si>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</si>
  <si>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</si>
  <si>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</si>
  <si>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</si>
  <si>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</si>
  <si>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</si>
  <si>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</si>
  <si>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</si>
  <si>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</si>
  <si>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</si>
  <si>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</si>
  <si>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</si>
  <si>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</si>
  <si>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</si>
  <si>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</si>
  <si>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</si>
  <si>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</si>
  <si>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</si>
  <si>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</si>
  <si>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</si>
  <si>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</si>
  <si>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</si>
  <si>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</si>
  <si>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</si>
  <si>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</si>
  <si>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</si>
  <si>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</si>
  <si>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</si>
  <si>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</si>
  <si>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</si>
  <si>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</si>
  <si>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</si>
  <si>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</si>
  <si>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</si>
  <si>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</si>
  <si>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</si>
  <si>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</si>
  <si>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</si>
  <si>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</si>
  <si>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</si>
  <si>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</si>
  <si>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</si>
  <si>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</si>
  <si>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</si>
  <si>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</si>
  <si>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</si>
  <si>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</si>
  <si>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</si>
  <si>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</si>
  <si>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</si>
  <si>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</si>
  <si>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</si>
  <si>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</si>
  <si>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</si>
  <si>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</si>
  <si>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</si>
  <si>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</si>
  <si>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</si>
  <si>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</si>
  <si>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</si>
  <si>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</si>
  <si>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</si>
  <si>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</si>
  <si>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</si>
  <si>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</si>
  <si>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</si>
  <si>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</si>
  <si>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</si>
  <si>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</si>
  <si>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</si>
  <si>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</si>
  <si>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</si>
  <si>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</si>
  <si>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</si>
  <si>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</si>
  <si>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</si>
  <si>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</si>
  <si>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</si>
  <si>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</si>
  <si>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</si>
  <si>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</si>
  <si>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</si>
  <si>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</si>
  <si>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</si>
  <si>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</si>
  <si>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</si>
  <si>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</si>
  <si>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</si>
  <si>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</si>
  <si>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</si>
  <si>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</si>
  <si>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</si>
  <si>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</si>
  <si>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</si>
  <si>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</si>
  <si>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</si>
  <si>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</si>
  <si>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</si>
  <si>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</si>
  <si>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</si>
  <si>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</si>
  <si>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</si>
  <si>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</si>
  <si>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</si>
  <si>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</si>
  <si>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</si>
  <si>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</si>
  <si>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</si>
  <si>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</si>
  <si>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</si>
  <si>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</si>
  <si>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</si>
  <si>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</si>
  <si>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</si>
  <si>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</si>
  <si>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</si>
  <si>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</si>
  <si>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</si>
  <si>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</si>
  <si>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</si>
  <si>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</si>
  <si>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</si>
  <si>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</si>
  <si>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</si>
  <si>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</si>
  <si>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</si>
  <si>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</si>
  <si>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</si>
  <si>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</si>
  <si>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</si>
  <si>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</si>
  <si>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</si>
  <si>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</si>
  <si>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</si>
  <si>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</si>
  <si>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</si>
  <si>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</si>
  <si>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</si>
  <si>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</si>
  <si>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</si>
  <si>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</si>
  <si>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</si>
  <si>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</si>
  <si>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</si>
  <si>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</si>
  <si>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</si>
  <si>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</si>
  <si>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</si>
  <si>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</si>
  <si>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</si>
  <si>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</si>
  <si>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</si>
  <si>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</si>
  <si>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</si>
  <si>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</si>
  <si>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</si>
  <si>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</si>
  <si>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</si>
  <si>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</si>
  <si>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</si>
  <si>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</si>
  <si>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</si>
  <si>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</si>
  <si>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</si>
  <si>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</si>
  <si>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</si>
  <si>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</si>
  <si>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</si>
  <si>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</si>
  <si>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</si>
  <si>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</si>
  <si>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</si>
  <si>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</si>
  <si>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</si>
  <si>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</si>
  <si>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</si>
  <si>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</si>
  <si>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</si>
  <si>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</si>
  <si>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</si>
  <si>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</si>
  <si>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</si>
  <si>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</si>
  <si>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</si>
  <si>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</si>
  <si>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</si>
  <si>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</si>
  <si>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</si>
  <si>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</si>
  <si>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</si>
  <si>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</si>
  <si>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</si>
  <si>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</si>
  <si>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</si>
  <si>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</si>
  <si>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</si>
  <si>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</si>
  <si>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</si>
  <si>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</si>
  <si>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</si>
  <si>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</si>
  <si>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</si>
  <si>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</si>
  <si>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</si>
  <si>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</si>
  <si>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</si>
  <si>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</si>
  <si>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</si>
  <si>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</si>
  <si>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</si>
  <si>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</si>
  <si>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</si>
  <si>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</si>
  <si>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</si>
  <si>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</si>
  <si>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</si>
  <si>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</si>
  <si>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</si>
  <si>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</si>
  <si>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</si>
  <si>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</si>
  <si>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</si>
  <si>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</si>
  <si>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</si>
  <si>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</si>
  <si>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</si>
  <si>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</si>
  <si>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</si>
  <si>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</si>
  <si>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</si>
  <si>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</si>
  <si>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</si>
  <si>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</si>
  <si>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</si>
  <si>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</si>
  <si>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</si>
  <si>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</si>
  <si>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</si>
  <si>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</si>
  <si>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</si>
  <si>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</si>
  <si>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</si>
  <si>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</si>
  <si>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</si>
  <si>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</si>
  <si>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</si>
  <si>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</si>
  <si>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</si>
  <si>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</si>
  <si>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</si>
  <si>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</si>
  <si>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</si>
  <si>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</si>
  <si>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</si>
  <si>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</si>
  <si>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</si>
  <si>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</si>
  <si>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</si>
  <si>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</si>
  <si>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</si>
  <si>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</si>
  <si>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</si>
  <si>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</si>
  <si>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</si>
  <si>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</si>
  <si>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</si>
  <si>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</si>
  <si>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</si>
  <si>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</si>
  <si>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</si>
  <si>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</si>
  <si>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</si>
  <si>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</si>
  <si>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</si>
  <si>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</si>
  <si>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</si>
  <si>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</si>
  <si>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</si>
  <si>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</si>
  <si>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</si>
  <si>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</si>
  <si>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</si>
  <si>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</si>
  <si>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</si>
  <si>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</si>
  <si>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</si>
  <si>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</si>
  <si>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</si>
  <si>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</si>
  <si>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</si>
  <si>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</si>
  <si>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</si>
  <si>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</si>
  <si>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</si>
  <si>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</si>
  <si>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</si>
  <si>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</si>
  <si>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</si>
  <si>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</si>
  <si>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</si>
  <si>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</si>
  <si>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</si>
  <si>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</si>
  <si>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</si>
  <si>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</si>
  <si>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</si>
  <si>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</si>
  <si>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</si>
  <si>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</si>
  <si>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</si>
  <si>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</si>
  <si>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</si>
  <si>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</si>
  <si>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</si>
  <si>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</si>
  <si>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</si>
  <si>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</si>
  <si>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</si>
  <si>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</si>
  <si>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</si>
  <si>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</si>
  <si>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</si>
  <si>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</si>
  <si>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</si>
  <si>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</si>
  <si>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</si>
  <si>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</si>
  <si>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</si>
  <si>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</si>
  <si>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</si>
  <si>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</si>
  <si>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</si>
  <si>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</si>
  <si>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</si>
  <si>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</si>
  <si>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</si>
  <si>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</si>
  <si>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</si>
  <si>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</si>
  <si>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</si>
  <si>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</si>
  <si>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</si>
  <si>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</si>
  <si>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</si>
  <si>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</si>
  <si>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</si>
  <si>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</si>
  <si>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</si>
  <si>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</si>
  <si>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</si>
  <si>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</si>
  <si>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</si>
  <si>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</si>
  <si>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</si>
  <si>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</si>
  <si>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</si>
  <si>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</si>
  <si>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</si>
  <si>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</si>
  <si>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</si>
  <si>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</si>
  <si>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</si>
  <si>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</si>
  <si>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</si>
  <si>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</si>
  <si>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</si>
  <si>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</si>
  <si>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</si>
  <si>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</si>
  <si>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</si>
  <si>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</si>
  <si>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</si>
  <si>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</si>
  <si>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</si>
  <si>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</si>
  <si>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</si>
  <si>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</si>
  <si>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</si>
  <si>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</si>
  <si>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</si>
  <si>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</si>
  <si>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</si>
  <si>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</si>
  <si>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</si>
  <si>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</si>
  <si>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</si>
  <si>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</si>
  <si>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</si>
  <si>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</si>
  <si>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</si>
  <si>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</si>
  <si>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</si>
  <si>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</si>
  <si>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</si>
  <si>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</si>
  <si>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</si>
  <si>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</si>
  <si>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</si>
  <si>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</si>
  <si>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</si>
  <si>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</si>
  <si>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</si>
  <si>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</si>
  <si>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</si>
  <si>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</si>
  <si>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</si>
  <si>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</si>
  <si>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</si>
  <si>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</si>
  <si>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</si>
  <si>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</si>
  <si>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</si>
  <si>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</si>
  <si>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</si>
  <si>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</si>
  <si>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</si>
  <si>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</si>
  <si>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</si>
  <si>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</si>
  <si>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</si>
  <si>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</si>
  <si>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</si>
  <si>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</si>
  <si>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</si>
  <si>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</si>
  <si>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</si>
  <si>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</si>
  <si>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</si>
  <si>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</si>
  <si>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</si>
  <si>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</si>
  <si>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</si>
  <si>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</si>
  <si>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</si>
  <si>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</si>
  <si>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</si>
  <si>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</si>
  <si>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</si>
  <si>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</si>
  <si>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</si>
  <si>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</si>
  <si>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</si>
  <si>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</si>
  <si>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</si>
  <si>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</si>
  <si>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</si>
  <si>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</si>
  <si>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</si>
  <si>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</si>
  <si>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</si>
  <si>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</si>
  <si>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</si>
  <si>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</si>
  <si>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</si>
  <si>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</si>
  <si>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</si>
  <si>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</si>
  <si>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</si>
  <si>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</si>
  <si>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</si>
  <si>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</si>
  <si>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</si>
  <si>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</si>
  <si>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</si>
  <si>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</si>
  <si>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</si>
  <si>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</si>
  <si>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</si>
  <si>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</si>
  <si>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</si>
  <si>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</si>
  <si>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</si>
  <si>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</si>
  <si>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</si>
  <si>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</si>
  <si>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</si>
  <si>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</si>
  <si>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</si>
  <si>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</si>
  <si>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</si>
  <si>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</si>
  <si>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</si>
  <si>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</si>
  <si>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</si>
  <si>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</si>
  <si>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</si>
  <si>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</si>
  <si>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</si>
  <si>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</si>
  <si>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</si>
  <si>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</si>
  <si>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</si>
  <si>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</si>
  <si>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</si>
  <si>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</si>
  <si>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</si>
  <si>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</si>
  <si>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</si>
  <si>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</si>
  <si>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</si>
  <si>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</si>
  <si>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</si>
  <si>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</si>
  <si>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</si>
  <si>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</si>
  <si>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</si>
  <si>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</si>
  <si>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</si>
  <si>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</si>
  <si>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</si>
  <si>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</si>
  <si>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</si>
  <si>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</si>
  <si>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</si>
  <si>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</si>
  <si>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</si>
  <si>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</si>
  <si>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</si>
  <si>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</si>
  <si>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</si>
  <si>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</si>
  <si>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</si>
  <si>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</si>
  <si>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</si>
  <si>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</si>
  <si>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</si>
  <si>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</si>
  <si>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</si>
  <si>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</si>
  <si>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</si>
  <si>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</si>
  <si>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</si>
  <si>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</si>
  <si>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</si>
  <si>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</si>
  <si>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</si>
  <si>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</si>
  <si>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</si>
  <si>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</si>
  <si>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</si>
  <si>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</si>
  <si>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</si>
  <si>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</si>
  <si>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</si>
  <si>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</si>
  <si>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</si>
  <si>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</si>
  <si>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</si>
  <si>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</si>
  <si>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</si>
  <si>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</si>
  <si>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</si>
  <si>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</si>
  <si>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</si>
  <si>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</si>
  <si>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</si>
  <si>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</si>
  <si>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</si>
  <si>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</si>
  <si>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</si>
  <si>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</si>
  <si>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</si>
  <si>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</si>
  <si>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</si>
  <si>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</si>
  <si>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</si>
  <si>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</si>
  <si>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</si>
  <si>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</si>
  <si>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</si>
  <si>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</si>
  <si>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</si>
  <si>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</si>
  <si>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</si>
  <si>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</si>
  <si>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</si>
  <si>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</si>
  <si>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</si>
  <si>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</si>
  <si>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</si>
  <si>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</si>
  <si>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</si>
  <si>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</si>
  <si>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</si>
  <si>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</si>
  <si>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</si>
  <si>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</si>
  <si>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</si>
  <si>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</si>
  <si>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</si>
  <si>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</si>
  <si>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</si>
  <si>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</si>
  <si>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</si>
  <si>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</si>
  <si>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</si>
  <si>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</si>
  <si>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</si>
  <si>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</si>
  <si>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</si>
  <si>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</si>
  <si>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</si>
  <si>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</si>
  <si>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</si>
  <si>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</si>
  <si>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</si>
  <si>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</si>
  <si>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</si>
  <si>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</si>
  <si>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</si>
  <si>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</si>
  <si>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</si>
  <si>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</si>
  <si>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</si>
  <si>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</si>
  <si>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</si>
  <si>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</si>
  <si>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</si>
  <si>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</si>
  <si>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</si>
  <si>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</si>
  <si>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</si>
  <si>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</si>
  <si>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</si>
  <si>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</si>
  <si>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</si>
  <si>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</si>
  <si>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</si>
  <si>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</si>
  <si>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</si>
  <si>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</si>
  <si>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</si>
  <si>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</si>
  <si>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</si>
  <si>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</si>
  <si>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</si>
  <si>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</si>
  <si>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</si>
  <si>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</si>
  <si>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</si>
  <si>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</si>
  <si>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</si>
  <si>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</si>
  <si>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</si>
  <si>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</si>
  <si>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</si>
  <si>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</si>
  <si>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</si>
  <si>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</si>
  <si>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</si>
  <si>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</si>
  <si>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</si>
  <si>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</si>
  <si>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</si>
  <si>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</si>
  <si>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</si>
  <si>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</si>
  <si>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</si>
  <si>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</si>
  <si>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</si>
  <si>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</si>
  <si>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</si>
  <si>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</si>
  <si>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</si>
  <si>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</si>
  <si>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</si>
  <si>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</si>
  <si>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</si>
  <si>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</si>
  <si>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</si>
  <si>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</si>
  <si>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</si>
  <si>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</si>
  <si>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</si>
  <si>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</si>
  <si>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</si>
  <si>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</si>
  <si>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</si>
  <si>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</si>
  <si>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</si>
  <si>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</si>
  <si>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</si>
  <si>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</si>
  <si>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</si>
  <si>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</si>
  <si>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</si>
  <si>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</si>
  <si>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</si>
  <si>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</si>
  <si>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</si>
  <si>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</si>
  <si>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</si>
  <si>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</si>
  <si>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</si>
  <si>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</si>
  <si>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</si>
  <si>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</si>
  <si>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</si>
  <si>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</si>
  <si>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</si>
  <si>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</si>
  <si>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</si>
  <si>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</si>
  <si>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</si>
  <si>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</si>
  <si>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</si>
  <si>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</si>
  <si>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</si>
  <si>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</si>
  <si>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</si>
  <si>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</si>
  <si>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</si>
  <si>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</si>
  <si>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</si>
  <si>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</si>
  <si>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</si>
  <si>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</si>
  <si>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</si>
  <si>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</si>
  <si>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</si>
  <si>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</si>
  <si>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</si>
  <si>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</si>
  <si>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</si>
  <si>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</si>
  <si>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</si>
  <si>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</si>
  <si>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</si>
  <si>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</si>
  <si>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</si>
  <si>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</si>
  <si>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</si>
  <si>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</si>
  <si>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</si>
  <si>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</si>
  <si>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</si>
  <si>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</si>
  <si>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</si>
  <si>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</si>
  <si>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</si>
  <si>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</si>
  <si>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</si>
  <si>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</si>
  <si>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</si>
  <si>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</si>
  <si>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</si>
  <si>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</si>
  <si>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</si>
  <si>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</si>
  <si>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</si>
  <si>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</si>
  <si>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</si>
  <si>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</si>
  <si>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</si>
  <si>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</si>
  <si>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</si>
  <si>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</si>
  <si>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</si>
  <si>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</si>
  <si>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</si>
  <si>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</si>
  <si>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</si>
  <si>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</si>
  <si>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</si>
  <si>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</si>
  <si>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</si>
  <si>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</si>
  <si>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</si>
  <si>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</si>
  <si>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</si>
  <si>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</si>
  <si>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</si>
  <si>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</si>
  <si>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</si>
  <si>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</si>
  <si>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</si>
  <si>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</si>
  <si>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</si>
  <si>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</si>
  <si>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</si>
  <si>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</si>
  <si>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</si>
  <si>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</si>
  <si>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</si>
  <si>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</si>
  <si>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</si>
  <si>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</si>
  <si>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</si>
  <si>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</si>
  <si>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</si>
  <si>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</si>
  <si>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</si>
  <si>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</si>
  <si>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</si>
  <si>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</si>
  <si>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</si>
  <si>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</si>
  <si>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</si>
  <si>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</si>
  <si>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</si>
  <si>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</si>
  <si>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</si>
  <si>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</si>
  <si>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</si>
  <si>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</si>
  <si>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</si>
  <si>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</si>
  <si>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</si>
  <si>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</si>
  <si>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</si>
  <si>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</si>
  <si>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</si>
  <si>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</si>
  <si>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</si>
  <si>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</si>
  <si>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</si>
  <si>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</si>
  <si>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</si>
  <si>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</si>
  <si>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</si>
  <si>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</si>
  <si>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</si>
  <si>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</si>
  <si>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</si>
  <si>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</si>
  <si>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</si>
  <si>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</si>
  <si>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</si>
  <si>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</si>
  <si>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</si>
  <si>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</si>
  <si>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</si>
  <si>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</si>
  <si>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</si>
  <si>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</si>
  <si>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</si>
  <si>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</si>
  <si>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</si>
  <si>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</si>
  <si>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</si>
  <si>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</si>
  <si>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</si>
  <si>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</si>
  <si>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</si>
  <si>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</si>
  <si>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</si>
  <si>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</si>
  <si>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</si>
  <si>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</si>
  <si>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</si>
  <si>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</si>
  <si>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</si>
  <si>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</si>
  <si>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</si>
  <si>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</si>
  <si>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</si>
  <si>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</si>
  <si>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</si>
  <si>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</si>
  <si>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</si>
  <si>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</si>
  <si>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</si>
  <si>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</si>
  <si>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</si>
  <si>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</si>
  <si>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</si>
  <si>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</si>
  <si>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</si>
  <si>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</si>
  <si>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</si>
  <si>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</si>
  <si>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</si>
  <si>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</si>
  <si>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</si>
  <si>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</si>
  <si>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</si>
  <si>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</si>
  <si>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</si>
  <si>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</si>
  <si>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</si>
  <si>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</si>
  <si>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</si>
  <si>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</si>
  <si>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</si>
  <si>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</si>
  <si>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</si>
  <si>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</si>
  <si>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</si>
  <si>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</si>
  <si>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</si>
  <si>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</si>
  <si>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</si>
  <si>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</si>
  <si>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</si>
  <si>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</si>
  <si>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</si>
  <si>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</si>
  <si>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</si>
  <si>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</si>
  <si>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</si>
  <si>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</si>
  <si>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</si>
  <si>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</si>
  <si>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</si>
  <si>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</si>
  <si>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</si>
  <si>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</si>
  <si>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</si>
  <si>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</si>
  <si>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</si>
  <si>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</si>
  <si>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</si>
  <si>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</si>
  <si>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</si>
  <si>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</si>
  <si>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</si>
  <si>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</si>
  <si>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</si>
  <si>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</si>
  <si>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</si>
  <si>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</si>
  <si>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</si>
  <si>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</si>
  <si>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</si>
  <si>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</si>
  <si>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</si>
  <si>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</si>
  <si>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</si>
  <si>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</si>
  <si>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</si>
  <si>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</si>
  <si>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</si>
  <si>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</si>
  <si>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</si>
  <si>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</si>
  <si>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</si>
  <si>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</si>
  <si>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</si>
  <si>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</si>
  <si>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</si>
  <si>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</si>
  <si>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</si>
  <si>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</si>
  <si>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</si>
  <si>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</si>
  <si>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</si>
  <si>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</si>
  <si>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</si>
  <si>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</si>
  <si>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</si>
  <si>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</si>
  <si>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</si>
  <si>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</si>
  <si>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</si>
  <si>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</si>
  <si>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</si>
  <si>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</si>
  <si>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</si>
  <si>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</si>
  <si>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</si>
  <si>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</si>
  <si>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</si>
  <si>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</si>
  <si>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</si>
  <si>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</si>
  <si>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</si>
  <si>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</si>
  <si>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</si>
  <si>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</si>
  <si>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</si>
  <si>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</si>
  <si>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</si>
  <si>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</si>
  <si>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</si>
  <si>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</si>
  <si>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</si>
  <si>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</si>
  <si>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</si>
  <si>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</si>
  <si>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</si>
  <si>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</si>
  <si>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</si>
  <si>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</si>
  <si>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</si>
  <si>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</si>
  <si>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</si>
  <si>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</si>
  <si>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</si>
  <si>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</si>
  <si>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</si>
  <si>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</si>
  <si>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</si>
  <si>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</si>
  <si>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</si>
  <si>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</si>
  <si>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</si>
  <si>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</si>
  <si>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</si>
  <si>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</si>
  <si>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</si>
  <si>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</si>
  <si>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</si>
  <si>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</si>
  <si>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</si>
  <si>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</si>
  <si>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</si>
  <si>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</si>
  <si>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</si>
  <si>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</si>
  <si>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</si>
  <si>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</si>
  <si>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</si>
  <si>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</si>
  <si>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</si>
  <si>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</si>
  <si>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</si>
  <si>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</si>
  <si>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</si>
  <si>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</si>
  <si>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</si>
  <si>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</si>
  <si>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</si>
  <si>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</si>
  <si>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</si>
  <si>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</si>
  <si>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</si>
  <si>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</si>
  <si>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</si>
  <si>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</si>
  <si>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</si>
  <si>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</si>
  <si>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</si>
  <si>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</si>
  <si>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</si>
  <si>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</si>
  <si>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</si>
  <si>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</si>
  <si>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</si>
  <si>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</si>
  <si>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</si>
  <si>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</si>
  <si>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</si>
  <si>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</si>
  <si>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</si>
  <si>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</si>
  <si>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</si>
  <si>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</si>
  <si>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</si>
  <si>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</si>
  <si>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</si>
  <si>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</si>
  <si>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</si>
  <si>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</si>
  <si>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</si>
  <si>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</si>
  <si>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</si>
  <si>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</si>
  <si>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</si>
  <si>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</si>
  <si>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</si>
  <si>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</si>
  <si>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</si>
  <si>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</si>
  <si>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</si>
  <si>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</si>
  <si>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</si>
  <si>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</si>
  <si>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</si>
  <si>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</si>
  <si>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</si>
  <si>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</si>
  <si>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</si>
  <si>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</si>
  <si>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</si>
  <si>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</si>
  <si>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</si>
  <si>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</si>
  <si>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</si>
  <si>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</si>
  <si>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</si>
  <si>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</si>
  <si>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</si>
  <si>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</si>
  <si>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</si>
  <si>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</si>
  <si>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</si>
  <si>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</si>
  <si>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</si>
  <si>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</si>
  <si>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</si>
  <si>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</si>
  <si>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</si>
  <si>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</si>
  <si>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</si>
  <si>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</si>
  <si>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</si>
  <si>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</si>
  <si>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</si>
  <si>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</si>
  <si>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</si>
  <si>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</si>
  <si>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</si>
  <si>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</si>
  <si>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</si>
  <si>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</si>
  <si>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</si>
  <si>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</si>
  <si>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</si>
  <si>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</si>
  <si>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</si>
  <si>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</si>
  <si>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</si>
  <si>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</si>
  <si>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</si>
  <si>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</si>
  <si>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</si>
  <si>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</si>
  <si>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</si>
  <si>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</si>
  <si>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</si>
  <si>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</si>
  <si>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</si>
  <si>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</si>
  <si>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</si>
  <si>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</si>
  <si>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</si>
  <si>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</si>
  <si>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</si>
  <si>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</si>
  <si>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</si>
  <si>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</si>
  <si>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</si>
  <si>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</si>
  <si>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</si>
  <si>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</si>
  <si>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</si>
  <si>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</si>
  <si>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</si>
  <si>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</si>
  <si>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</si>
  <si>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</si>
  <si>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</si>
  <si>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</si>
  <si>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</si>
  <si>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</si>
  <si>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</si>
  <si>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</si>
  <si>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</si>
  <si>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</si>
  <si>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</si>
  <si>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</si>
  <si>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</si>
  <si>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</si>
  <si>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</si>
  <si>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</si>
  <si>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</si>
  <si>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</si>
  <si>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</si>
  <si>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</si>
  <si>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</si>
  <si>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</si>
  <si>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</si>
  <si>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</si>
  <si>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</si>
  <si>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</si>
  <si>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</si>
  <si>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</si>
  <si>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</si>
  <si>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</si>
  <si>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</si>
  <si>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</si>
  <si>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</si>
  <si>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</si>
  <si>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</si>
  <si>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</si>
  <si>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</si>
  <si>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</si>
  <si>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</si>
  <si>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</si>
  <si>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</si>
  <si>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</si>
  <si>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</si>
  <si>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</si>
  <si>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</si>
  <si>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</si>
  <si>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</si>
  <si>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</si>
  <si>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</si>
  <si>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</si>
  <si>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</si>
  <si>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</si>
  <si>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</si>
  <si>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</si>
  <si>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</si>
  <si>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</si>
  <si>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</si>
  <si>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</si>
  <si>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</si>
  <si>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</si>
  <si>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</si>
  <si>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</si>
  <si>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</si>
  <si>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</si>
  <si>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</si>
  <si>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</si>
  <si>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</si>
  <si>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</si>
  <si>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</si>
  <si>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</si>
  <si>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</si>
  <si>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</si>
  <si>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</si>
  <si>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</si>
  <si>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</si>
  <si>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</si>
  <si>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</si>
  <si>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</si>
  <si>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</si>
  <si>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</si>
  <si>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</si>
  <si>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</si>
  <si>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</si>
  <si>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</si>
  <si>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</si>
  <si>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</si>
  <si>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</si>
  <si>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</si>
  <si>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</si>
  <si>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</si>
  <si>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</si>
  <si>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</si>
  <si>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</si>
  <si>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</si>
  <si>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</si>
  <si>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</si>
  <si>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</si>
  <si>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</si>
  <si>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</si>
  <si>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</si>
  <si>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</si>
  <si>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</si>
  <si>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</si>
  <si>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</si>
  <si>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</si>
  <si>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</si>
  <si>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</si>
  <si>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</si>
  <si>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</si>
  <si>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</si>
  <si>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</si>
  <si>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</si>
  <si>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</si>
  <si>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</si>
  <si>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</si>
  <si>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</si>
  <si>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</si>
  <si>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</si>
  <si>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</si>
  <si>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</si>
  <si>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</si>
  <si>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</si>
  <si>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</si>
  <si>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</si>
  <si>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</si>
  <si>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</si>
  <si>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</si>
  <si>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</si>
  <si>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</si>
  <si>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</si>
  <si>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</si>
  <si>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</si>
  <si>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</si>
  <si>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</si>
  <si>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</si>
  <si>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</si>
  <si>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</si>
  <si>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</si>
  <si>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</si>
  <si>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</si>
  <si>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</si>
  <si>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</si>
  <si>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</si>
  <si>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</si>
  <si>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</si>
  <si>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</si>
  <si>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</si>
  <si>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</si>
  <si>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</si>
  <si>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</si>
  <si>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</si>
  <si>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</si>
  <si>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</si>
  <si>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</si>
  <si>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</si>
  <si>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</si>
  <si>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</si>
  <si>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</si>
  <si>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</si>
  <si>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</si>
  <si>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</si>
  <si>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</si>
  <si>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</si>
  <si>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</si>
  <si>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</si>
  <si>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</si>
  <si>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</si>
  <si>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</si>
  <si>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</si>
  <si>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</si>
  <si>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</si>
  <si>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</si>
  <si>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</si>
  <si>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</si>
  <si>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</si>
  <si>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</si>
  <si>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</si>
  <si>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</si>
  <si>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</si>
  <si>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</si>
  <si>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</si>
  <si>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</si>
  <si>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</si>
  <si>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</si>
  <si>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</si>
  <si>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</si>
  <si>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</si>
  <si>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</si>
  <si>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</si>
  <si>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</si>
  <si>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</si>
  <si>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</si>
  <si>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</si>
  <si>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</si>
  <si>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</si>
  <si>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</si>
  <si>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</si>
  <si>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</si>
  <si>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</si>
  <si>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</si>
  <si>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</si>
  <si>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</si>
  <si>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</si>
  <si>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</si>
  <si>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</si>
  <si>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</si>
  <si>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</si>
  <si>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</si>
  <si>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</si>
  <si>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</si>
  <si>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</si>
  <si>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</si>
  <si>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</si>
  <si>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</si>
  <si>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</si>
  <si>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</si>
  <si>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</si>
  <si>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</si>
  <si>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</si>
  <si>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</si>
  <si>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</si>
  <si>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</si>
  <si>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</si>
  <si>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</si>
  <si>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</si>
  <si>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</si>
  <si>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</si>
  <si>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</si>
  <si>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</si>
  <si>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</si>
  <si>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</si>
  <si>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</si>
  <si>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</si>
  <si>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</si>
  <si>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</si>
  <si>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</si>
  <si>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</si>
  <si>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</si>
  <si>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</si>
  <si>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</si>
  <si>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</si>
  <si>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</si>
  <si>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</si>
  <si>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</si>
  <si>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</si>
  <si>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</si>
  <si>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</si>
  <si>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</si>
  <si>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</si>
  <si>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</si>
  <si>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</si>
  <si>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</si>
  <si>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</si>
  <si>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</si>
  <si>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</si>
  <si>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</si>
  <si>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</si>
  <si>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</si>
  <si>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</si>
  <si>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</si>
  <si>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</si>
  <si>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</si>
  <si>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</si>
  <si>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</si>
  <si>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</si>
  <si>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</si>
  <si>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</si>
  <si>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</si>
  <si>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</si>
  <si>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</si>
  <si>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</si>
  <si>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</si>
  <si>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</si>
  <si>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</si>
  <si>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</si>
  <si>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</si>
  <si>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</si>
  <si>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</si>
  <si>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</si>
  <si>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</si>
  <si>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</si>
  <si>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</si>
  <si>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</si>
  <si>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</si>
  <si>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</si>
  <si>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</si>
  <si>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</si>
  <si>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</si>
  <si>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</si>
  <si>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</si>
  <si>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</si>
  <si>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</si>
  <si>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</si>
  <si>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</si>
  <si>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</si>
  <si>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</si>
  <si>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</si>
  <si>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</si>
  <si>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</si>
  <si>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</si>
  <si>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</si>
  <si>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</si>
  <si>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</si>
  <si>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</si>
  <si>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</si>
  <si>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</si>
  <si>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</si>
  <si>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</si>
  <si>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</si>
  <si>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</si>
  <si>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</si>
  <si>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</si>
  <si>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</si>
  <si>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</si>
  <si>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</si>
  <si>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</si>
  <si>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</si>
  <si>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</si>
  <si>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</si>
  <si>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</si>
  <si>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</si>
  <si>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</si>
  <si>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</si>
  <si>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</si>
  <si>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</si>
  <si>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</si>
  <si>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</si>
  <si>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</si>
  <si>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</si>
  <si>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</si>
  <si>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</si>
  <si>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</si>
  <si>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</si>
  <si>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</si>
  <si>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</si>
  <si>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</si>
  <si>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</si>
  <si>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</si>
  <si>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</si>
  <si>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</si>
  <si>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</si>
  <si>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</si>
  <si>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</si>
  <si>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</si>
  <si>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</si>
  <si>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</si>
  <si>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</si>
  <si>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</si>
  <si>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</si>
  <si>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</si>
  <si>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</si>
  <si>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</si>
  <si>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</si>
  <si>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</si>
  <si>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</si>
  <si>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</si>
  <si>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</si>
  <si>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</si>
  <si>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</si>
  <si>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</si>
  <si>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</si>
  <si>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</si>
  <si>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</si>
  <si>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</si>
  <si>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</si>
  <si>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</si>
  <si>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</si>
  <si>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</si>
  <si>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</si>
  <si>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</si>
  <si>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</si>
  <si>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</si>
  <si>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</si>
  <si>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</si>
  <si>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</si>
  <si>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</si>
  <si>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</si>
  <si>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</si>
  <si>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</si>
  <si>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</si>
  <si>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</si>
  <si>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</si>
  <si>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</si>
  <si>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</si>
  <si>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</si>
  <si>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</si>
  <si>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</si>
  <si>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</si>
  <si>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</si>
  <si>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</si>
  <si>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</si>
  <si>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</si>
  <si>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</si>
  <si>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</si>
  <si>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</si>
  <si>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</si>
  <si>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</si>
  <si>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</si>
  <si>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</si>
  <si>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</si>
  <si>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</si>
  <si>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</si>
  <si>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</si>
  <si>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</si>
  <si>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</si>
  <si>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</si>
  <si>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</si>
  <si>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</si>
  <si>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</si>
  <si>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</si>
  <si>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</si>
  <si>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</si>
  <si>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</si>
  <si>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</si>
  <si>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</si>
  <si>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</si>
  <si>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</si>
  <si>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</si>
  <si>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</si>
  <si>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</si>
  <si>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</si>
  <si>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</si>
  <si>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</si>
  <si>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</si>
  <si>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</si>
  <si>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</si>
  <si>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</si>
  <si>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</si>
  <si>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</si>
  <si>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</si>
  <si>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</si>
  <si>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</si>
  <si>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</si>
  <si>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</si>
  <si>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</si>
  <si>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</si>
  <si>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</si>
  <si>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</si>
  <si>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</si>
  <si>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</si>
  <si>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</si>
  <si>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</si>
  <si>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</si>
  <si>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</si>
  <si>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</si>
  <si>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</si>
  <si>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</si>
  <si>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</si>
  <si>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</si>
  <si>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</si>
  <si>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</si>
  <si>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</si>
  <si>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</si>
  <si>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</si>
  <si>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</si>
  <si>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</si>
  <si>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</si>
  <si>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</si>
  <si>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</si>
  <si>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</si>
  <si>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</si>
  <si>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</si>
  <si>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</si>
  <si>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</si>
  <si>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</si>
  <si>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</si>
  <si>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</si>
  <si>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</si>
  <si>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</si>
  <si>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</si>
  <si>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</si>
  <si>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</si>
  <si>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</si>
  <si>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</si>
  <si>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</si>
  <si>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</si>
  <si>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</si>
  <si>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</si>
  <si>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</si>
  <si>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</si>
  <si>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</si>
  <si>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</si>
  <si>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</si>
  <si>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</si>
  <si>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</si>
  <si>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</si>
  <si>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</si>
  <si>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</si>
  <si>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</si>
  <si>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</si>
  <si>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</si>
  <si>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</si>
  <si>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</si>
  <si>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</si>
  <si>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</si>
  <si>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</si>
  <si>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</si>
  <si>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</si>
  <si>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</si>
  <si>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</si>
  <si>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</si>
  <si>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</si>
  <si>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</si>
  <si>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</si>
  <si>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</si>
  <si>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</si>
  <si>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</si>
  <si>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</si>
  <si>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</si>
  <si>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</si>
  <si>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</si>
  <si>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</si>
  <si>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</si>
  <si>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</si>
  <si>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</si>
  <si>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</si>
  <si>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</si>
  <si>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</si>
  <si>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</si>
  <si>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</si>
  <si>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</si>
  <si>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</si>
  <si>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</si>
  <si>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</si>
  <si>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</si>
  <si>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</si>
  <si>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</si>
  <si>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</si>
  <si>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</si>
  <si>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</si>
  <si>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</si>
  <si>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</si>
  <si>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</si>
  <si>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</si>
  <si>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</si>
  <si>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</si>
  <si>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</si>
  <si>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</si>
  <si>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</si>
  <si>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</si>
  <si>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</si>
  <si>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</si>
  <si>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</si>
  <si>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</si>
  <si>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</si>
  <si>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</si>
  <si>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</si>
  <si>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</si>
  <si>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</si>
  <si>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</si>
  <si>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</si>
  <si>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</si>
  <si>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</si>
  <si>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</si>
  <si>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</si>
  <si>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</si>
  <si>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</si>
  <si>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</si>
  <si>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</si>
  <si>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</si>
  <si>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</si>
  <si>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</si>
  <si>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</si>
  <si>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</si>
  <si>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</si>
  <si>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</si>
  <si>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</si>
  <si>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</si>
  <si>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</si>
  <si>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</si>
  <si>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</si>
  <si>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</si>
  <si>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</si>
  <si>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</si>
  <si>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</si>
  <si>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</si>
  <si>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</si>
  <si>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</si>
  <si>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</si>
  <si>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</si>
  <si>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</si>
  <si>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</si>
  <si>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</si>
  <si>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</si>
  <si>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</si>
  <si>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</si>
  <si>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</si>
  <si>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</si>
  <si>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</si>
  <si>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</si>
  <si>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</si>
  <si>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</si>
  <si>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</si>
  <si>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</si>
  <si>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</si>
  <si>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</si>
  <si>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</si>
  <si>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</si>
  <si>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</si>
  <si>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</si>
  <si>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</si>
  <si>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</si>
  <si>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</si>
  <si>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</si>
  <si>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</si>
  <si>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</si>
  <si>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</si>
  <si>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</si>
  <si>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</si>
  <si>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</si>
  <si>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</si>
  <si>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</si>
  <si>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</si>
  <si>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</si>
  <si>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</si>
  <si>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</si>
  <si>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</si>
  <si>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</si>
  <si>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</si>
  <si>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</si>
  <si>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</si>
  <si>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</si>
  <si>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</si>
  <si>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</si>
  <si>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</si>
  <si>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</si>
  <si>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</si>
  <si>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</si>
  <si>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</si>
  <si>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</si>
  <si>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</si>
  <si>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</si>
  <si>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</si>
  <si>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</si>
  <si>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</si>
  <si>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</si>
  <si>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</si>
  <si>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</si>
  <si>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</si>
  <si>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</si>
  <si>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</si>
  <si>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</si>
  <si>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</si>
  <si>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</si>
  <si>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</si>
  <si>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</si>
  <si>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</si>
  <si>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</si>
  <si>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</si>
  <si>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</si>
  <si>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</si>
  <si>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</si>
  <si>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</si>
  <si>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</si>
  <si>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</si>
  <si>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</si>
  <si>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</si>
  <si>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</si>
  <si>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</si>
  <si>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</si>
  <si>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</si>
  <si>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</si>
  <si>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</si>
  <si>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</si>
  <si>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</si>
  <si>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</si>
  <si>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</si>
  <si>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</si>
  <si>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</si>
  <si>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</si>
  <si>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</si>
  <si>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</si>
  <si>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</si>
  <si>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</si>
  <si>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</si>
  <si>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</si>
  <si>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</si>
  <si>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</si>
  <si>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</si>
  <si>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</si>
  <si>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</si>
  <si>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</si>
  <si>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</si>
  <si>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</si>
  <si>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</si>
  <si>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</si>
  <si>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</si>
  <si>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</si>
  <si>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</si>
  <si>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</si>
  <si>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</si>
  <si>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</si>
  <si>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</si>
  <si>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</si>
  <si>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</si>
  <si>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</si>
  <si>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</si>
  <si>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</si>
  <si>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</si>
  <si>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</si>
  <si>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</si>
  <si>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</si>
  <si>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</si>
  <si>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</si>
  <si>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</si>
  <si>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</si>
  <si>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</si>
  <si>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</si>
  <si>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</si>
  <si>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</si>
  <si>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</si>
  <si>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</si>
  <si>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</si>
  <si>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</si>
  <si>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</si>
  <si>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</si>
  <si>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</si>
  <si>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</si>
  <si>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</si>
  <si>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</si>
  <si>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</si>
  <si>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</si>
  <si>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</si>
  <si>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</si>
  <si>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</si>
  <si>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</si>
  <si>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</si>
  <si>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</si>
  <si>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</si>
  <si>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</si>
  <si>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</si>
  <si>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</si>
  <si>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</si>
  <si>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</si>
  <si>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</si>
  <si>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</si>
  <si>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</si>
  <si>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</si>
  <si>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</si>
  <si>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</si>
  <si>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</si>
  <si>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</si>
  <si>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</si>
  <si>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</si>
  <si>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</si>
  <si>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</si>
  <si>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</si>
  <si>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</si>
  <si>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</si>
  <si>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</si>
  <si>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</si>
  <si>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</si>
  <si>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</si>
  <si>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</si>
  <si>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</si>
  <si>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</si>
  <si>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</si>
  <si>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</si>
  <si>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</si>
  <si>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</si>
  <si>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</si>
  <si>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</si>
  <si>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</si>
  <si>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</si>
  <si>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</si>
  <si>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</si>
  <si>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</si>
  <si>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</si>
  <si>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</si>
  <si>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</si>
  <si>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</si>
  <si>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</si>
  <si>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</si>
  <si>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</si>
  <si>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</si>
  <si>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</si>
  <si>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</si>
  <si>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</si>
  <si>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</si>
  <si>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</si>
  <si>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</si>
  <si>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</si>
  <si>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</si>
  <si>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</si>
  <si>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</si>
  <si>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</si>
  <si>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</si>
  <si>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</si>
  <si>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</si>
  <si>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</si>
  <si>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</si>
  <si>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</si>
  <si>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</si>
  <si>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</si>
  <si>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</si>
  <si>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</si>
  <si>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</si>
  <si>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</si>
  <si>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</si>
  <si>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</si>
  <si>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</si>
  <si>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</si>
  <si>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</si>
  <si>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</si>
  <si>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</si>
  <si>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</si>
  <si>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</si>
  <si>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</si>
  <si>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</si>
  <si>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</si>
  <si>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</si>
  <si>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</si>
  <si>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</si>
  <si>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</si>
  <si>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</si>
  <si>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</si>
  <si>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</si>
  <si>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</si>
  <si>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</si>
  <si>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</si>
  <si>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</si>
  <si>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</si>
  <si>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</si>
  <si>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</si>
  <si>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</si>
  <si>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</si>
  <si>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</si>
  <si>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</si>
  <si>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</si>
  <si>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</si>
  <si>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</si>
  <si>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</si>
  <si>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</si>
  <si>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</si>
  <si>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</si>
  <si>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</si>
  <si>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</si>
  <si>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</si>
  <si>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</si>
  <si>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</si>
  <si>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</si>
  <si>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</si>
  <si>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</si>
  <si>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</si>
  <si>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</si>
  <si>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</si>
  <si>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</si>
  <si>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</si>
  <si>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</si>
  <si>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</si>
  <si>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</si>
  <si>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</si>
  <si>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</si>
  <si>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</si>
  <si>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</si>
  <si>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</si>
  <si>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</si>
  <si>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</si>
  <si>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</si>
  <si>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</si>
  <si>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</si>
  <si>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</si>
  <si>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</si>
  <si>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</si>
  <si>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</si>
  <si>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</si>
  <si>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</si>
  <si>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</si>
  <si>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</si>
  <si>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</si>
  <si>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</si>
  <si>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</si>
  <si>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</si>
  <si>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</si>
  <si>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</si>
  <si>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</si>
  <si>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</si>
  <si>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</si>
  <si>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</si>
  <si>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</si>
  <si>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</si>
  <si>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</si>
  <si>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</si>
  <si>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</si>
  <si>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</si>
  <si>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</si>
  <si>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</si>
  <si>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</si>
  <si>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</si>
  <si>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</si>
  <si>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</si>
  <si>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</si>
  <si>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</si>
  <si>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</si>
  <si>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</si>
  <si>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</si>
  <si>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</si>
  <si>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</si>
  <si>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</si>
  <si>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</si>
  <si>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</si>
  <si>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</si>
  <si>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</si>
  <si>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</si>
  <si>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</si>
  <si>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</si>
  <si>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</si>
  <si>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</si>
  <si>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</si>
  <si>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</si>
  <si>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</si>
  <si>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</si>
  <si>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</si>
  <si>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</si>
  <si>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</si>
  <si>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</si>
  <si>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</si>
  <si>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</si>
  <si>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</si>
  <si>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</si>
  <si>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</si>
  <si>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</si>
  <si>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</si>
  <si>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</si>
  <si>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</si>
  <si>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</si>
  <si>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</si>
  <si>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</si>
  <si>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</si>
  <si>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</si>
  <si>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</si>
  <si>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</si>
  <si>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</si>
  <si>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</si>
  <si>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</si>
  <si>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</si>
  <si>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</si>
  <si>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</si>
  <si>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</si>
  <si>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</si>
  <si>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</si>
  <si>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</si>
  <si>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</si>
  <si>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</si>
  <si>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</si>
  <si>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</si>
  <si>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</si>
  <si>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</si>
  <si>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</si>
  <si>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</si>
  <si>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</si>
  <si>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</si>
  <si>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</si>
  <si>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</si>
  <si>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</si>
  <si>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</si>
  <si>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</si>
  <si>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</si>
  <si>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</si>
  <si>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</si>
  <si>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</si>
  <si>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</si>
  <si>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</si>
  <si>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</si>
  <si>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</si>
  <si>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</si>
  <si>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</si>
  <si>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</si>
  <si>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</si>
  <si>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</si>
  <si>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</si>
  <si>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</si>
  <si>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</si>
  <si>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</si>
  <si>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</si>
  <si>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</si>
  <si>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</si>
  <si>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</si>
  <si>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</si>
  <si>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</si>
  <si>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</si>
  <si>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</si>
  <si>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</si>
  <si>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</si>
  <si>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</si>
  <si>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</si>
  <si>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</si>
  <si>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</si>
  <si>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</si>
  <si>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</si>
  <si>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</si>
  <si>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</si>
  <si>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</si>
  <si>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</si>
  <si>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</si>
  <si>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</si>
  <si>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</si>
  <si>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</si>
  <si>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</si>
  <si>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</si>
  <si>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</si>
  <si>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</si>
  <si>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</si>
  <si>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</si>
  <si>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</si>
  <si>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</si>
  <si>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</si>
  <si>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</si>
  <si>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</si>
  <si>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</si>
  <si>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</si>
  <si>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</si>
  <si>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</si>
  <si>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</si>
  <si>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</si>
  <si>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</si>
  <si>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</si>
  <si>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</si>
  <si>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</si>
  <si>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</si>
  <si>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</si>
  <si>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</si>
  <si>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</si>
  <si>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</si>
  <si>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</si>
  <si>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</si>
  <si>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</si>
  <si>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</si>
  <si>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</si>
  <si>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</si>
  <si>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</si>
  <si>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</si>
  <si>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</si>
  <si>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</si>
  <si>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</si>
  <si>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</si>
  <si>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</si>
  <si>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</si>
  <si>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</si>
  <si>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</si>
  <si>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</si>
  <si>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</si>
  <si>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</si>
  <si>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</si>
  <si>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</si>
  <si>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</si>
  <si>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</si>
  <si>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</si>
  <si>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</si>
  <si>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</si>
  <si>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</si>
  <si>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</si>
  <si>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</si>
  <si>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</si>
  <si>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</si>
  <si>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</si>
  <si>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</si>
  <si>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</si>
  <si>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</si>
  <si>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</si>
  <si>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</si>
  <si>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</si>
  <si>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</si>
  <si>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</si>
  <si>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</si>
  <si>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</si>
  <si>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</si>
  <si>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</si>
  <si>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</si>
  <si>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</si>
  <si>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</si>
  <si>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</si>
  <si>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</si>
  <si>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</si>
  <si>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</si>
  <si>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</si>
  <si>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</si>
  <si>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</si>
  <si>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</si>
  <si>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</si>
  <si>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</si>
  <si>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</si>
  <si>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</si>
  <si>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</si>
  <si>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</si>
  <si>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</si>
  <si>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</si>
  <si>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</si>
  <si>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</si>
  <si>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</si>
  <si>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</si>
  <si>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</si>
  <si>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</si>
  <si>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</si>
  <si>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</si>
  <si>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</si>
  <si>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</si>
  <si>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</si>
  <si>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</si>
  <si>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</si>
  <si>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</si>
  <si>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</si>
  <si>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</si>
  <si>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</si>
  <si>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</si>
  <si>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</si>
  <si>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</si>
  <si>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</si>
  <si>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</si>
  <si>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</si>
  <si>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</si>
  <si>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</si>
  <si>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</si>
  <si>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</si>
  <si>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</si>
  <si>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</si>
  <si>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</si>
  <si>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</si>
  <si>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</si>
  <si>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</si>
  <si>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</si>
  <si>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</si>
  <si>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</si>
  <si>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</si>
  <si>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</si>
  <si>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</si>
  <si>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</si>
  <si>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</si>
  <si>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</si>
  <si>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</si>
  <si>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</si>
  <si>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</si>
  <si>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</si>
  <si>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</si>
  <si>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</si>
  <si>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</si>
  <si>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</si>
  <si>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</si>
  <si>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</si>
  <si>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</si>
  <si>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</si>
  <si>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</si>
  <si>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</si>
  <si>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</si>
  <si>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</si>
  <si>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</si>
  <si>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</si>
  <si>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</si>
  <si>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</si>
  <si>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</si>
  <si>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</si>
  <si>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</si>
  <si>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</si>
  <si>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</si>
  <si>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</si>
  <si>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</si>
  <si>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</si>
  <si>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</si>
  <si>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</si>
  <si>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</si>
  <si>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</si>
  <si>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</si>
  <si>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</si>
  <si>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</si>
  <si>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</si>
  <si>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</si>
  <si>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</si>
  <si>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</si>
  <si>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</si>
  <si>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</si>
  <si>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</si>
  <si>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</si>
  <si>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</si>
  <si>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</si>
  <si>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</si>
  <si>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</si>
  <si>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</si>
  <si>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</si>
  <si>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</si>
  <si>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</si>
  <si>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</si>
  <si>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</si>
  <si>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</si>
  <si>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</si>
  <si>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</si>
  <si>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</si>
  <si>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</si>
  <si>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</si>
  <si>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</si>
  <si>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</si>
  <si>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</si>
  <si>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</si>
  <si>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</si>
  <si>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</si>
  <si>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</si>
  <si>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</si>
  <si>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</si>
  <si>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</si>
  <si>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</si>
  <si>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</si>
  <si>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</si>
  <si>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</si>
  <si>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</si>
  <si>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</si>
  <si>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</si>
  <si>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</si>
  <si>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</si>
  <si>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</si>
  <si>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</si>
  <si>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</si>
  <si>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</si>
  <si>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</si>
  <si>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</si>
  <si>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</si>
  <si>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</si>
  <si>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</si>
  <si>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</si>
  <si>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</si>
  <si>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</si>
  <si>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</si>
  <si>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</si>
  <si>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</si>
  <si>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</si>
  <si>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</si>
  <si>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</si>
  <si>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</si>
  <si>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</si>
  <si>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</si>
  <si>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</si>
  <si>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</si>
  <si>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</si>
  <si>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</si>
  <si>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</si>
  <si>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</si>
  <si>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</si>
  <si>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</si>
  <si>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</si>
  <si>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</si>
  <si>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</si>
  <si>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</si>
  <si>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</si>
  <si>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</si>
  <si>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</si>
  <si>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</si>
  <si>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</si>
  <si>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</si>
  <si>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</si>
  <si>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</si>
  <si>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</si>
  <si>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</si>
  <si>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</si>
  <si>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</si>
  <si>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</si>
  <si>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</si>
  <si>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</si>
  <si>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</si>
  <si>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</si>
  <si>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</si>
  <si>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</si>
  <si>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</si>
  <si>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</si>
  <si>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</si>
  <si>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</si>
  <si>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</si>
  <si>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</si>
  <si>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</si>
  <si>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</si>
  <si>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</si>
  <si>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</si>
  <si>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</si>
  <si>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</si>
  <si>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</si>
  <si>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</si>
  <si>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</si>
  <si>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</si>
  <si>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</si>
  <si>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</si>
  <si>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</si>
  <si>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</si>
  <si>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</si>
  <si>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</si>
  <si>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</si>
  <si>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</si>
  <si>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</si>
  <si>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</si>
  <si>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</si>
  <si>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</si>
  <si>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</si>
  <si>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</si>
  <si>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</si>
  <si>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</si>
  <si>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</si>
  <si>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</si>
  <si>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</si>
  <si>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</si>
  <si>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</si>
  <si>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</si>
  <si>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</si>
  <si>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</si>
  <si>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</si>
  <si>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</si>
  <si>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</si>
  <si>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</si>
  <si>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</si>
  <si>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</si>
  <si>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</si>
  <si>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</si>
  <si>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</si>
  <si>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</si>
  <si>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</si>
  <si>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</si>
  <si>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</si>
  <si>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</si>
  <si>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</si>
  <si>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</si>
  <si>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</si>
  <si>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</si>
  <si>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</si>
  <si>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</si>
  <si>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</si>
  <si>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</si>
  <si>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</si>
  <si>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</si>
  <si>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</si>
  <si>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</si>
  <si>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</si>
  <si>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</si>
  <si>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</si>
  <si>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</si>
  <si>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</si>
  <si>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</si>
  <si>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</si>
  <si>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</si>
  <si>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</si>
  <si>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</si>
  <si>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</si>
  <si>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</si>
  <si>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</si>
  <si>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</si>
  <si>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</si>
  <si>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</si>
  <si>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</si>
  <si>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</si>
  <si>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</si>
  <si>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</si>
  <si>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</si>
  <si>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</si>
  <si>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</si>
  <si>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</si>
  <si>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</si>
  <si>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</si>
  <si>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</si>
  <si>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</si>
  <si>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</si>
  <si>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</si>
  <si>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</si>
  <si>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</si>
  <si>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</si>
  <si>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</si>
  <si>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</si>
  <si>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</si>
  <si>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</si>
  <si>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</si>
  <si>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</si>
  <si>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</si>
  <si>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</si>
  <si>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</si>
  <si>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</si>
  <si>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</si>
  <si>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</si>
  <si>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</si>
  <si>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</si>
  <si>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</si>
  <si>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</si>
  <si>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</si>
  <si>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</si>
  <si>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</si>
  <si>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</si>
  <si>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</si>
  <si>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</si>
  <si>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</si>
  <si>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</si>
  <si>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</si>
  <si>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</si>
  <si>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</si>
  <si>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</si>
  <si>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</si>
  <si>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</si>
  <si>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</si>
  <si>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</si>
  <si>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</si>
  <si>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</si>
  <si>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</si>
  <si>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</si>
  <si>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</si>
  <si>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</si>
  <si>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</si>
  <si>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</si>
  <si>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</si>
  <si>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</si>
  <si>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</si>
  <si>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</si>
  <si>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</si>
  <si>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</si>
  <si>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</si>
  <si>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</si>
  <si>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</si>
  <si>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</si>
  <si>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</si>
  <si>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</si>
  <si>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</si>
  <si>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</si>
  <si>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</si>
  <si>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</si>
  <si>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</si>
  <si>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</si>
  <si>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</si>
  <si>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</si>
  <si>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</si>
  <si>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</si>
  <si>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</si>
  <si>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</si>
  <si>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</si>
  <si>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</si>
  <si>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</si>
  <si>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</si>
  <si>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</si>
  <si>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</si>
  <si>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</si>
  <si>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</si>
  <si>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</si>
  <si>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</si>
  <si>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</si>
  <si>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</si>
  <si>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</si>
  <si>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</si>
  <si>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</si>
  <si>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</si>
  <si>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</si>
  <si>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</si>
  <si>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</si>
  <si>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</si>
  <si>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</si>
  <si>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</si>
  <si>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</si>
  <si>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</si>
  <si>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</si>
  <si>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</si>
  <si>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</si>
  <si>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</si>
  <si>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</si>
  <si>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</si>
  <si>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</si>
  <si>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</si>
  <si>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</si>
  <si>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</si>
  <si>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</si>
  <si>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</si>
  <si>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</si>
  <si>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</si>
  <si>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</si>
  <si>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</si>
  <si>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</si>
  <si>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</si>
  <si>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</si>
  <si>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</si>
  <si>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</si>
  <si>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</si>
  <si>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</si>
  <si>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</si>
  <si>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</si>
  <si>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</si>
  <si>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</si>
  <si>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</si>
  <si>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</si>
  <si>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</si>
  <si>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</si>
  <si>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</si>
  <si>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</si>
  <si>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</si>
  <si>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</si>
  <si>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</si>
  <si>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</si>
  <si>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</si>
  <si>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</si>
  <si>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</si>
  <si>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</si>
  <si>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</si>
  <si>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</si>
  <si>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</si>
  <si>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</si>
  <si>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</si>
  <si>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</si>
  <si>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</si>
  <si>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</si>
  <si>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</si>
  <si>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</si>
  <si>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</si>
  <si>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</si>
  <si>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</si>
  <si>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</si>
  <si>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</si>
  <si>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</si>
  <si>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</si>
  <si>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</si>
  <si>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</si>
  <si>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</si>
  <si>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</si>
  <si>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</si>
  <si>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</si>
  <si>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</si>
  <si>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</si>
  <si>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</si>
  <si>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</si>
  <si>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</si>
  <si>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</si>
  <si>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</si>
  <si>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</si>
  <si>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</si>
  <si>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</si>
  <si>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</si>
  <si>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</si>
  <si>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</si>
  <si>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</si>
  <si>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</si>
  <si>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</si>
  <si>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</si>
  <si>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</si>
  <si>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</si>
  <si>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</si>
  <si>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</si>
  <si>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</si>
  <si>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</si>
  <si>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</si>
  <si>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</si>
  <si>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</si>
  <si>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</si>
  <si>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</si>
  <si>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</si>
  <si>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</si>
  <si>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</si>
  <si>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</si>
  <si>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</si>
  <si>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</si>
  <si>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</si>
  <si>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</si>
  <si>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</si>
  <si>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</si>
  <si>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</si>
  <si>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</si>
  <si>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</si>
  <si>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</si>
  <si>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</si>
  <si>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</si>
  <si>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</si>
  <si>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</si>
  <si>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</si>
  <si>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</si>
  <si>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</si>
  <si>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</si>
  <si>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</si>
  <si>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</si>
  <si>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</si>
  <si>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</si>
  <si>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</si>
  <si>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</si>
  <si>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</si>
  <si>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</si>
  <si>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</si>
  <si>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</si>
  <si>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</si>
  <si>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</si>
  <si>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</si>
  <si>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</si>
  <si>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</si>
  <si>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</si>
  <si>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</si>
  <si>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</si>
  <si>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</si>
  <si>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</si>
  <si>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</si>
  <si>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</si>
  <si>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</si>
  <si>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</si>
  <si>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</si>
  <si>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</si>
  <si>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</si>
  <si>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</si>
  <si>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</si>
  <si>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</si>
  <si>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</si>
  <si>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</si>
  <si>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</si>
  <si>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</si>
  <si>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</si>
  <si>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</si>
  <si>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</si>
  <si>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</si>
  <si>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</si>
  <si>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</si>
  <si>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</si>
  <si>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</si>
  <si>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</si>
  <si>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</si>
  <si>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</si>
  <si>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</si>
  <si>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</si>
  <si>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</si>
  <si>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</si>
  <si>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</si>
  <si>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</si>
  <si>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</si>
  <si>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</si>
  <si>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</si>
  <si>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</si>
  <si>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</si>
  <si>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</si>
  <si>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</si>
  <si>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</si>
  <si>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</si>
  <si>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</si>
  <si>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</si>
  <si>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</si>
  <si>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</si>
  <si>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</si>
  <si>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</si>
  <si>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</si>
  <si>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</si>
  <si>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</si>
  <si>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</si>
  <si>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</si>
  <si>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</si>
  <si>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</si>
  <si>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</si>
  <si>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</si>
  <si>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</si>
  <si>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</si>
  <si>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</si>
  <si>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</si>
  <si>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</si>
  <si>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</si>
  <si>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</si>
  <si>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</si>
  <si>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</si>
  <si>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</si>
  <si>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</si>
  <si>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</si>
  <si>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</si>
  <si>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</si>
  <si>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</si>
  <si>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</si>
  <si>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</si>
  <si>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</si>
  <si>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</si>
  <si>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</si>
  <si>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</si>
  <si>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</si>
  <si>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</si>
  <si>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</si>
  <si>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</si>
  <si>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</si>
  <si>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</si>
  <si>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</si>
  <si>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</si>
  <si>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</si>
  <si>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</si>
  <si>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</si>
  <si>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</si>
  <si>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</si>
  <si>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</si>
  <si>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</si>
  <si>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</si>
  <si>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</si>
  <si>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</si>
  <si>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</si>
  <si>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</si>
  <si>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</si>
  <si>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</si>
  <si>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</si>
  <si>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</si>
  <si>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</si>
  <si>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</si>
  <si>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</si>
  <si>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</si>
  <si>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</si>
  <si>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</si>
  <si>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</si>
  <si>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</si>
  <si>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</si>
  <si>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</si>
  <si>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</si>
  <si>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</si>
  <si>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</si>
  <si>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</si>
  <si>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</si>
  <si>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</si>
  <si>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</si>
  <si>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</si>
  <si>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</si>
  <si>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</si>
  <si>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</si>
  <si>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</si>
  <si>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</si>
  <si>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</si>
  <si>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</si>
  <si>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</si>
  <si>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</si>
  <si>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</si>
  <si>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</si>
  <si>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</si>
  <si>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</si>
  <si>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</si>
  <si>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</si>
  <si>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</si>
  <si>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</si>
  <si>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</si>
  <si>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</si>
  <si>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</si>
  <si>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</si>
  <si>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</si>
  <si>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</si>
  <si>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</si>
  <si>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</si>
  <si>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</si>
  <si>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</si>
  <si>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</si>
  <si>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</si>
  <si>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</si>
  <si>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</si>
  <si>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</si>
  <si>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</si>
  <si>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</si>
  <si>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</si>
  <si>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</si>
  <si>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</si>
  <si>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</si>
  <si>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</si>
  <si>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</si>
  <si>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</si>
  <si>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</si>
  <si>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</si>
  <si>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</si>
  <si>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</si>
  <si>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</si>
  <si>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</si>
  <si>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</si>
  <si>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</si>
  <si>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</si>
  <si>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</si>
  <si>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</si>
  <si>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</si>
  <si>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</si>
  <si>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</si>
  <si>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</si>
  <si>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</si>
  <si>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</si>
  <si>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</si>
  <si>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</si>
  <si>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</si>
  <si>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</si>
  <si>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</si>
  <si>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</si>
  <si>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</si>
  <si>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</si>
  <si>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</si>
  <si>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</si>
  <si>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</si>
  <si>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</si>
  <si>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</si>
  <si>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</si>
  <si>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</si>
  <si>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</si>
  <si>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</si>
  <si>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</si>
  <si>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</si>
  <si>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</si>
  <si>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</si>
  <si>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</si>
  <si>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</si>
  <si>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</si>
  <si>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</si>
  <si>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</si>
  <si>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</si>
  <si>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</si>
  <si>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</si>
  <si>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</si>
  <si>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</si>
  <si>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</si>
  <si>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</si>
  <si>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</si>
  <si>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</si>
  <si>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</si>
  <si>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</si>
  <si>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</si>
  <si>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</si>
  <si>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</si>
  <si>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</si>
  <si>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</si>
  <si>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</si>
  <si>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</si>
  <si>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</si>
  <si>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</si>
  <si>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</si>
  <si>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</si>
  <si>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</si>
  <si>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</si>
  <si>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</si>
  <si>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</si>
  <si>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</si>
  <si>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</si>
  <si>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</si>
  <si>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</si>
  <si>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</si>
  <si>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</si>
  <si>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</si>
  <si>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</si>
  <si>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</si>
  <si>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</si>
  <si>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</si>
  <si>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</si>
  <si>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</si>
  <si>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</si>
  <si>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</si>
  <si>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</si>
  <si>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</si>
  <si>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</si>
  <si>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</si>
  <si>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</si>
  <si>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</si>
  <si>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</si>
  <si>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</si>
  <si>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</si>
  <si>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</si>
  <si>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</si>
  <si>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</si>
  <si>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</si>
  <si>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</si>
  <si>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</si>
  <si>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</si>
  <si>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</si>
  <si>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</si>
  <si>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</si>
  <si>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</si>
  <si>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</si>
  <si>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</si>
  <si>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</si>
  <si>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</si>
  <si>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</si>
  <si>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</si>
  <si>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</si>
  <si>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</si>
  <si>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</si>
  <si>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</si>
  <si>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</si>
  <si>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</si>
  <si>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</si>
  <si>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</si>
  <si>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</si>
  <si>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</si>
  <si>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</si>
  <si>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</si>
  <si>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</si>
  <si>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</si>
  <si>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</si>
  <si>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</si>
  <si>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</si>
  <si>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</si>
  <si>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</si>
  <si>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</si>
  <si>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</si>
  <si>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</si>
  <si>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</si>
  <si>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</si>
  <si>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</si>
  <si>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</si>
  <si>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</si>
  <si>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</si>
  <si>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</si>
  <si>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</si>
  <si>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</si>
  <si>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</si>
  <si>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</si>
  <si>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</si>
  <si>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</si>
  <si>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</si>
  <si>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</si>
  <si>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</si>
  <si>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</si>
  <si>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</si>
  <si>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</si>
  <si>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</si>
  <si>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</si>
  <si>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</si>
  <si>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</si>
  <si>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</si>
  <si>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</si>
  <si>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</si>
  <si>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</si>
  <si>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</si>
  <si>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</si>
  <si>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</si>
  <si>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</si>
  <si>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</si>
  <si>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</si>
  <si>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</si>
  <si>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</si>
  <si>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</si>
  <si>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</si>
  <si>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</si>
  <si>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</si>
  <si>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</si>
  <si>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</si>
  <si>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</si>
  <si>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</si>
  <si>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</si>
  <si>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</si>
  <si>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</si>
  <si>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</si>
  <si>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</si>
  <si>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</si>
  <si>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</si>
  <si>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</si>
  <si>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</si>
  <si>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</si>
  <si>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</si>
  <si>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</si>
  <si>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</si>
  <si>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</si>
  <si>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</si>
  <si>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</si>
  <si>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</si>
  <si>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</si>
  <si>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</si>
  <si>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</si>
  <si>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</si>
  <si>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</si>
  <si>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</si>
  <si>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</si>
  <si>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</si>
  <si>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</si>
  <si>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</si>
  <si>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</si>
  <si>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</si>
  <si>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</si>
  <si>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</si>
  <si>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</si>
  <si>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</si>
  <si>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</si>
  <si>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</si>
  <si>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</si>
  <si>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</si>
  <si>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</si>
  <si>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</si>
  <si>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</si>
  <si>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</si>
  <si>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</si>
  <si>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</si>
  <si>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</si>
  <si>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</si>
  <si>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</si>
  <si>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</si>
  <si>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</si>
  <si>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</si>
  <si>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</si>
  <si>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</si>
  <si>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</si>
  <si>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</si>
  <si>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</si>
  <si>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</si>
  <si>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</si>
  <si>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</si>
  <si>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</si>
  <si>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</si>
  <si>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</si>
  <si>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</si>
  <si>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</si>
  <si>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</si>
  <si>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</si>
  <si>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</si>
  <si>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</si>
  <si>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</si>
  <si>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</si>
  <si>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</si>
  <si>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</si>
  <si>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</si>
  <si>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</si>
  <si>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</si>
  <si>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</si>
  <si>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</si>
  <si>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</si>
  <si>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</si>
  <si>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</si>
  <si>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</si>
  <si>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</si>
  <si>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</si>
  <si>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</si>
  <si>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</si>
  <si>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</si>
  <si>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</si>
  <si>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</si>
  <si>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</si>
  <si>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</si>
  <si>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</si>
  <si>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</si>
  <si>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</si>
  <si>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</si>
  <si>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</si>
  <si>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</si>
  <si>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</si>
  <si>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</si>
  <si>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</si>
  <si>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</si>
  <si>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</si>
  <si>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</si>
  <si>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</si>
  <si>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</si>
  <si>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</si>
  <si>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</si>
  <si>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</si>
  <si>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</si>
  <si>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</si>
  <si>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</si>
  <si>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</si>
  <si>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</si>
  <si>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</si>
  <si>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</si>
  <si>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</si>
  <si>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</si>
  <si>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</si>
  <si>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</si>
  <si>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</si>
  <si>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</si>
  <si>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</si>
  <si>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</si>
  <si>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</si>
  <si>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</si>
  <si>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</si>
  <si>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</si>
  <si>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</si>
  <si>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</si>
  <si>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</si>
  <si>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</si>
  <si>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</si>
  <si>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</si>
  <si>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</si>
  <si>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</si>
  <si>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</si>
  <si>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</si>
  <si>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</si>
  <si>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</si>
  <si>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</si>
  <si>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</si>
  <si>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</si>
  <si>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</si>
  <si>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</si>
  <si>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</si>
  <si>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</si>
  <si>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</si>
  <si>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</si>
  <si>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</si>
  <si>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</si>
  <si>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</si>
  <si>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</si>
  <si>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</si>
  <si>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</si>
  <si>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</si>
  <si>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</si>
  <si>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</si>
  <si>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</si>
  <si>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</si>
  <si>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</si>
  <si>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</si>
  <si>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</si>
  <si>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</si>
  <si>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</si>
  <si>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</si>
  <si>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</si>
  <si>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</si>
  <si>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</si>
  <si>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</si>
  <si>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</si>
  <si>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</si>
  <si>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</si>
  <si>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</si>
  <si>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</si>
  <si>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</si>
  <si>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</si>
  <si>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</si>
  <si>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</si>
  <si>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</si>
  <si>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</si>
  <si>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</si>
  <si>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</si>
  <si>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</si>
  <si>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</si>
  <si>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</si>
  <si>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</si>
  <si>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</si>
  <si>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</si>
  <si>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</si>
  <si>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</si>
  <si>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</si>
  <si>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</si>
  <si>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</si>
  <si>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</si>
  <si>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</si>
  <si>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</si>
  <si>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</si>
  <si>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</si>
  <si>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</si>
  <si>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</si>
  <si>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</si>
  <si>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</si>
  <si>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</si>
  <si>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</si>
  <si>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</si>
  <si>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</si>
  <si>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</si>
  <si>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</si>
  <si>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</si>
  <si>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</si>
  <si>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</si>
  <si>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</si>
  <si>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</si>
  <si>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</si>
  <si>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</si>
  <si>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</si>
  <si>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</si>
  <si>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</si>
  <si>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</si>
  <si>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</si>
  <si>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</si>
  <si>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</si>
  <si>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</si>
  <si>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</si>
  <si>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</si>
  <si>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</si>
  <si>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</si>
  <si>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</si>
  <si>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</si>
  <si>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</si>
  <si>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</si>
  <si>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</si>
  <si>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</si>
  <si>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</si>
  <si>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</si>
  <si>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</si>
  <si>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</si>
  <si>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</si>
  <si>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</si>
  <si>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</si>
  <si>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</si>
  <si>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</si>
  <si>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</si>
  <si>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</si>
  <si>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</si>
  <si>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</si>
  <si>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</si>
  <si>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</si>
  <si>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</si>
  <si>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</si>
  <si>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</si>
  <si>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</si>
  <si>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</si>
  <si>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</si>
  <si>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</si>
  <si>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</si>
  <si>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</si>
  <si>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</si>
  <si>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</si>
  <si>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</si>
  <si>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</si>
  <si>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</si>
  <si>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</si>
  <si>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</si>
  <si>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</si>
  <si>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</si>
  <si>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</si>
  <si>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</si>
  <si>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</si>
  <si>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</si>
  <si>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</si>
  <si>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</si>
  <si>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</si>
  <si>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</si>
  <si>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</si>
  <si>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</si>
  <si>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</si>
  <si>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</si>
  <si>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</si>
  <si>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</si>
  <si>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</si>
  <si>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</si>
  <si>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</si>
  <si>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</si>
  <si>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</si>
  <si>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</si>
  <si>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</si>
  <si>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</si>
  <si>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</si>
  <si>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</si>
  <si>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</si>
  <si>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</si>
  <si>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</si>
  <si>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</si>
  <si>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</si>
  <si>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</si>
  <si>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</si>
  <si>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</si>
  <si>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</si>
  <si>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</si>
  <si>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</si>
  <si>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</si>
  <si>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</si>
  <si>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</si>
  <si>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</si>
  <si>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</si>
  <si>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</si>
  <si>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</si>
  <si>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</si>
  <si>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</si>
  <si>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</si>
  <si>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</si>
  <si>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</si>
  <si>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</si>
  <si>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</si>
  <si>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</si>
  <si>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</si>
  <si>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</si>
  <si>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</si>
  <si>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</si>
  <si>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</si>
  <si>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</si>
  <si>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</si>
  <si>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</si>
  <si>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</si>
  <si>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</si>
  <si>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</si>
  <si>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</si>
  <si>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</si>
  <si>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</si>
  <si>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</si>
  <si>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</si>
  <si>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</si>
  <si>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</si>
  <si>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</si>
  <si>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</si>
  <si>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</si>
  <si>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</si>
  <si>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</si>
  <si>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</si>
  <si>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</si>
  <si>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</si>
  <si>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</si>
  <si>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</si>
  <si>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</si>
  <si>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</si>
  <si>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</si>
  <si>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</si>
  <si>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</si>
  <si>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</si>
  <si>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</si>
  <si>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</si>
  <si>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</si>
  <si>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</si>
  <si>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</si>
  <si>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</si>
  <si>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</si>
  <si>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</si>
  <si>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</si>
  <si>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</si>
  <si>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</si>
  <si>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</si>
  <si>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</si>
  <si>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</si>
  <si>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</si>
  <si>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</si>
  <si>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</si>
  <si>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</si>
  <si>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</si>
  <si>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</si>
  <si>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</si>
  <si>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</si>
  <si>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</si>
  <si>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</si>
  <si>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</si>
  <si>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</si>
  <si>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</si>
  <si>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</si>
  <si>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</si>
  <si>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</si>
  <si>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</si>
  <si>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</si>
  <si>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</si>
  <si>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</si>
  <si>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</si>
  <si>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</si>
  <si>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</si>
  <si>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</si>
  <si>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</si>
  <si>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</si>
  <si>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</si>
  <si>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</si>
  <si>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</si>
  <si>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</si>
  <si>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</si>
  <si>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</si>
  <si>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</si>
  <si>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</si>
  <si>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</si>
  <si>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</si>
  <si>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</si>
  <si>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</si>
  <si>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</si>
  <si>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</si>
  <si>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</si>
  <si>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</si>
  <si>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</si>
  <si>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</si>
  <si>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</si>
  <si>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</si>
  <si>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</si>
  <si>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</si>
  <si>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</si>
  <si>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</si>
  <si>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</si>
  <si>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</si>
  <si>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</si>
  <si>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</si>
  <si>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</si>
  <si>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</si>
  <si>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</si>
  <si>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</si>
  <si>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</si>
  <si>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</si>
  <si>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</si>
  <si>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</si>
  <si>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</si>
  <si>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</si>
  <si>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</si>
  <si>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</si>
  <si>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</si>
  <si>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</si>
  <si>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</si>
  <si>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</si>
  <si>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</si>
  <si>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</si>
  <si>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</si>
  <si>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</si>
  <si>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</si>
  <si>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</si>
  <si>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</si>
  <si>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</si>
  <si>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</si>
  <si>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</si>
  <si>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</si>
  <si>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</si>
  <si>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</si>
  <si>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</si>
  <si>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</si>
  <si>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</si>
  <si>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</si>
  <si>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</si>
  <si>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</si>
  <si>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</si>
  <si>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</si>
  <si>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</si>
  <si>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</si>
  <si>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</si>
  <si>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</si>
  <si>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</si>
  <si>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</si>
  <si>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</si>
  <si>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</si>
  <si>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</si>
  <si>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</si>
  <si>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</si>
  <si>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</si>
  <si>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</si>
  <si>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</si>
  <si>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</si>
  <si>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</si>
  <si>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</si>
  <si>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</si>
  <si>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</si>
  <si>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</si>
  <si>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</si>
  <si>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</si>
  <si>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</si>
  <si>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</si>
  <si>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</si>
  <si>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</si>
  <si>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</si>
  <si>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</si>
  <si>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</si>
  <si>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</si>
  <si>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</si>
  <si>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</si>
  <si>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</si>
  <si>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</si>
  <si>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</si>
  <si>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</si>
  <si>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</si>
  <si>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</si>
  <si>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</si>
  <si>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</si>
  <si>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</si>
  <si>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</si>
  <si>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</si>
  <si>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</si>
  <si>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</si>
  <si>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</si>
  <si>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</si>
  <si>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</si>
  <si>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</si>
  <si>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</si>
  <si>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</si>
  <si>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</si>
  <si>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</si>
  <si>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</si>
  <si>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</si>
  <si>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</si>
  <si>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</si>
  <si>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</si>
  <si>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</si>
  <si>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</si>
  <si>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</si>
  <si>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</si>
  <si>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</si>
  <si>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</si>
  <si>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</si>
  <si>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</si>
  <si>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</si>
  <si>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</si>
  <si>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</si>
  <si>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</si>
  <si>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</si>
  <si>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</si>
  <si>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</si>
  <si>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</si>
  <si>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</si>
  <si>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</si>
  <si>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</si>
  <si>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</si>
  <si>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</si>
  <si>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</si>
  <si>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</si>
  <si>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</si>
  <si>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</si>
  <si>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</si>
  <si>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</si>
  <si>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</si>
  <si>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</si>
  <si>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</si>
  <si>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</si>
  <si>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</si>
  <si>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</si>
  <si>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</si>
  <si>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</si>
  <si>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</si>
  <si>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</si>
  <si>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</si>
  <si>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</si>
  <si>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</si>
  <si>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</si>
  <si>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</si>
  <si>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</si>
  <si>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</si>
  <si>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</si>
  <si>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</si>
  <si>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</si>
  <si>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</si>
  <si>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</si>
  <si>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</si>
  <si>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</si>
  <si>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</si>
  <si>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</si>
  <si>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</si>
  <si>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</si>
  <si>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</si>
  <si>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</si>
  <si>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</si>
  <si>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</si>
  <si>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</si>
  <si>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</si>
  <si>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</si>
  <si>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</si>
  <si>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</si>
  <si>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</si>
  <si>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</si>
  <si>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</si>
  <si>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</si>
  <si>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</si>
  <si>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</si>
  <si>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</si>
  <si>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</si>
  <si>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</si>
  <si>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</si>
  <si>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</si>
  <si>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</si>
  <si>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</si>
  <si>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</si>
  <si>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</si>
  <si>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</si>
  <si>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</si>
  <si>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</si>
  <si>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</si>
  <si>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</si>
  <si>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</si>
  <si>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</si>
  <si>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</si>
  <si>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</si>
  <si>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</si>
  <si>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</si>
  <si>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</si>
  <si>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</si>
  <si>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</si>
  <si>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</si>
  <si>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</si>
  <si>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</si>
  <si>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</si>
  <si>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</si>
  <si>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</si>
  <si>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</si>
  <si>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</si>
  <si>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</si>
  <si>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</si>
  <si>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</si>
  <si>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</si>
  <si>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</si>
  <si>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</si>
  <si>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</si>
  <si>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</si>
  <si>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</si>
  <si>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</si>
  <si>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</si>
  <si>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</si>
  <si>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</si>
  <si>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</si>
  <si>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</si>
  <si>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</si>
  <si>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</si>
  <si>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</si>
  <si>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</si>
  <si>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</si>
  <si>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</si>
  <si>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</si>
  <si>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</si>
  <si>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</si>
  <si>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</si>
  <si>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</si>
  <si>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</si>
  <si>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</si>
  <si>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</si>
  <si>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</si>
  <si>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</si>
  <si>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</si>
  <si>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</si>
  <si>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</si>
  <si>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</si>
  <si>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</si>
  <si>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</si>
  <si>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</si>
  <si>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</si>
  <si>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</si>
  <si>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</si>
  <si>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</si>
  <si>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</si>
  <si>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</si>
  <si>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</si>
  <si>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</si>
  <si>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</si>
  <si>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</si>
  <si>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</si>
  <si>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</si>
  <si>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</si>
  <si>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</si>
  <si>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</si>
  <si>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</si>
  <si>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</si>
  <si>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</si>
  <si>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</si>
  <si>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</si>
  <si>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</si>
  <si>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</si>
  <si>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</si>
  <si>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</si>
  <si>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</si>
  <si>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</si>
  <si>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</si>
  <si>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</si>
  <si>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</si>
  <si>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</si>
  <si>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</si>
  <si>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</si>
  <si>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</si>
  <si>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</si>
  <si>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</si>
  <si>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</si>
  <si>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</si>
  <si>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</si>
  <si>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</si>
  <si>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</si>
  <si>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</si>
  <si>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</si>
  <si>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</si>
  <si>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</si>
  <si>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</si>
  <si>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</si>
  <si>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</si>
  <si>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</si>
  <si>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</si>
  <si>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</si>
  <si>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</si>
  <si>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</si>
  <si>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</si>
  <si>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</si>
  <si>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</si>
  <si>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</si>
  <si>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</si>
  <si>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</si>
  <si>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</si>
  <si>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</si>
  <si>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</si>
  <si>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</si>
  <si>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</si>
  <si>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</si>
  <si>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</si>
  <si>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</si>
  <si>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</si>
  <si>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</si>
  <si>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</si>
  <si>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</si>
  <si>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</si>
  <si>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</si>
  <si>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</si>
  <si>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</si>
  <si>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</si>
  <si>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</si>
  <si>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</si>
  <si>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</si>
  <si>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</si>
  <si>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</si>
  <si>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</si>
  <si>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</si>
  <si>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</si>
  <si>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</si>
  <si>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</si>
  <si>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</si>
  <si>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</si>
  <si>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</si>
  <si>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</si>
  <si>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</si>
  <si>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</si>
  <si>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</si>
  <si>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</si>
  <si>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</si>
  <si>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</si>
  <si>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</si>
  <si>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</si>
  <si>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</si>
  <si>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</si>
  <si>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</si>
  <si>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</si>
  <si>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</si>
  <si>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</si>
  <si>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</si>
  <si>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</si>
  <si>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</si>
  <si>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</si>
  <si>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</si>
  <si>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</si>
  <si>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</si>
  <si>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</si>
  <si>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</si>
  <si>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</si>
  <si>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</si>
  <si>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</si>
  <si>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</si>
  <si>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</si>
  <si>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</si>
  <si>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</si>
  <si>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</si>
  <si>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</si>
  <si>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</si>
  <si>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</si>
  <si>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</si>
  <si>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</si>
  <si>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</si>
  <si>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</si>
  <si>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</si>
  <si>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</si>
  <si>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</si>
  <si>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</si>
  <si>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</si>
  <si>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</si>
  <si>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</si>
  <si>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</si>
  <si>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</si>
  <si>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</si>
  <si>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</si>
  <si>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</si>
  <si>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</si>
  <si>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</si>
  <si>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</si>
  <si>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</si>
  <si>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</si>
  <si>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</si>
  <si>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</si>
  <si>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</si>
  <si>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</si>
  <si>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</si>
  <si>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</si>
  <si>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</si>
  <si>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</si>
  <si>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</si>
  <si>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</si>
  <si>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</si>
  <si>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</si>
  <si>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</si>
  <si>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</si>
  <si>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</si>
  <si>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</si>
  <si>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</si>
  <si>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</si>
  <si>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</si>
  <si>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</si>
  <si>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</si>
  <si>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</si>
  <si>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</si>
  <si>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</si>
  <si>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</si>
  <si>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</si>
  <si>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</si>
  <si>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</si>
  <si>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</si>
  <si>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</si>
  <si>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</si>
  <si>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</si>
  <si>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</si>
  <si>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</si>
  <si>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</si>
  <si>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</si>
  <si>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</si>
  <si>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</si>
  <si>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</si>
  <si>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</si>
  <si>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</si>
  <si>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</si>
  <si>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</si>
  <si>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</si>
  <si>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</si>
  <si>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</si>
  <si>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</si>
  <si>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</si>
  <si>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</si>
  <si>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</si>
  <si>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</si>
  <si>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</si>
  <si>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</si>
  <si>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</si>
  <si>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</si>
  <si>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</si>
  <si>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</si>
  <si>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</si>
  <si>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</si>
  <si>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</si>
  <si>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</si>
  <si>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</si>
  <si>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</si>
  <si>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</si>
  <si>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</si>
  <si>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</si>
  <si>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</si>
  <si>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</si>
  <si>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</si>
  <si>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</si>
  <si>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</si>
  <si>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</si>
  <si>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</si>
  <si>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</si>
  <si>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</si>
  <si>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</si>
  <si>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</si>
  <si>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</si>
  <si>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</si>
  <si>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</si>
  <si>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</si>
  <si>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</si>
  <si>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</si>
  <si>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</si>
  <si>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</si>
  <si>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</si>
  <si>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</si>
  <si>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</si>
  <si>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</si>
  <si>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</si>
  <si>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</si>
  <si>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</si>
  <si>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</si>
  <si>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</si>
  <si>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</si>
  <si>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</si>
  <si>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</si>
  <si>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</si>
  <si>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</si>
  <si>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</si>
  <si>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</si>
  <si>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</si>
  <si>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</si>
  <si>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</si>
  <si>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</si>
  <si>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</si>
  <si>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</si>
  <si>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</si>
  <si>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</si>
  <si>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</si>
  <si>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</si>
  <si>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</si>
  <si>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</si>
  <si>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</si>
  <si>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</si>
  <si>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</si>
  <si>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</si>
  <si>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</si>
  <si>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</si>
  <si>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</si>
  <si>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</si>
  <si>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</si>
  <si>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</si>
  <si>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</si>
  <si>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</si>
  <si>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</si>
  <si>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</si>
  <si>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</si>
  <si>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</si>
  <si>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</si>
  <si>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</si>
  <si>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</si>
  <si>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</si>
  <si>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</si>
  <si>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</si>
  <si>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</si>
  <si>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</si>
  <si>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</si>
  <si>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</si>
  <si>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</si>
  <si>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</si>
  <si>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</si>
  <si>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</si>
  <si>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</si>
  <si>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</si>
  <si>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</si>
  <si>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</si>
  <si>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</si>
  <si>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</si>
  <si>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</si>
  <si>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</si>
  <si>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</si>
  <si>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</si>
  <si>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</si>
  <si>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</si>
  <si>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</si>
  <si>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</si>
  <si>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</si>
  <si>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</si>
  <si>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</si>
  <si>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</si>
  <si>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</si>
  <si>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</si>
  <si>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</si>
  <si>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</si>
  <si>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</si>
  <si>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</si>
  <si>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</si>
  <si>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</si>
  <si>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</si>
  <si>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</si>
  <si>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</si>
  <si>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</si>
  <si>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</si>
  <si>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</si>
  <si>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</si>
  <si>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</si>
  <si>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</si>
  <si>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</si>
  <si>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</si>
  <si>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</si>
  <si>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</si>
  <si>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</si>
  <si>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</si>
  <si>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</si>
  <si>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</si>
  <si>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</si>
  <si>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</si>
  <si>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</si>
  <si>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</si>
  <si>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</si>
  <si>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</si>
  <si>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</si>
  <si>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</si>
  <si>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</si>
  <si>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</si>
  <si>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</si>
  <si>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</si>
  <si>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</si>
  <si>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</si>
  <si>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</si>
  <si>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</si>
  <si>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</si>
  <si>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</si>
  <si>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</si>
  <si>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</si>
  <si>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</si>
  <si>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</si>
  <si>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</si>
  <si>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</si>
  <si>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</si>
  <si>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</si>
  <si>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</si>
  <si>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</si>
  <si>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</si>
  <si>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</si>
  <si>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</si>
  <si>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</si>
  <si>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</si>
  <si>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</si>
  <si>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</si>
  <si>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</si>
  <si>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</si>
  <si>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</si>
  <si>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</si>
  <si>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</si>
  <si>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</si>
  <si>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</si>
  <si>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</si>
  <si>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</si>
  <si>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</si>
  <si>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</si>
  <si>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</si>
  <si>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</si>
  <si>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</si>
  <si>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</si>
  <si>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</si>
  <si>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</si>
  <si>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</si>
  <si>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</si>
  <si>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</si>
  <si>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</si>
  <si>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</si>
  <si>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</si>
  <si>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</si>
  <si>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</si>
  <si>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</si>
  <si>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</si>
  <si>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</si>
  <si>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</si>
  <si>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</si>
  <si>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</si>
  <si>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</si>
  <si>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</si>
  <si>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</si>
  <si>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</si>
  <si>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</si>
  <si>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</si>
  <si>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</si>
  <si>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</si>
  <si>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</si>
  <si>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</si>
  <si>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</si>
  <si>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</si>
  <si>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</si>
  <si>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</si>
  <si>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</si>
  <si>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</si>
  <si>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</si>
  <si>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</si>
  <si>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</si>
  <si>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</si>
  <si>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</si>
  <si>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</si>
  <si>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</si>
  <si>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</si>
  <si>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</si>
  <si>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</si>
  <si>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</si>
  <si>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</si>
  <si>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</si>
  <si>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</si>
  <si>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</si>
  <si>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</si>
  <si>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</si>
  <si>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</si>
  <si>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</si>
  <si>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</si>
  <si>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</si>
  <si>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</si>
  <si>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</si>
  <si>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</si>
  <si>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</si>
  <si>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</si>
  <si>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</si>
  <si>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</si>
  <si>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</si>
  <si>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</si>
  <si>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</si>
  <si>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</si>
  <si>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</si>
  <si>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</si>
  <si>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</si>
  <si>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</si>
  <si>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</si>
  <si>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</si>
  <si>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</si>
  <si>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</si>
  <si>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</si>
  <si>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</si>
  <si>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</si>
  <si>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</si>
  <si>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</si>
  <si>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</si>
  <si>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</si>
  <si>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</si>
  <si>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</si>
  <si>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</si>
  <si>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</si>
  <si>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</si>
  <si>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</si>
  <si>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</si>
  <si>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</si>
  <si>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</si>
  <si>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</si>
  <si>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</si>
  <si>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</si>
  <si>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</si>
  <si>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</si>
  <si>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</si>
  <si>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</si>
  <si>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</si>
  <si>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</si>
  <si>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</si>
  <si>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</si>
  <si>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</si>
  <si>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</si>
  <si>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</si>
  <si>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</si>
  <si>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</si>
  <si>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</si>
  <si>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</si>
  <si>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</si>
  <si>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</si>
  <si>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</si>
  <si>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</si>
  <si>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</si>
  <si>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</si>
  <si>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</si>
  <si>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</si>
  <si>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</si>
  <si>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</si>
  <si>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</si>
  <si>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</si>
  <si>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</si>
  <si>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</si>
  <si>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</si>
  <si>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</si>
  <si>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</si>
  <si>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</si>
  <si>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</si>
  <si>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</si>
  <si>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</si>
  <si>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</si>
  <si>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</si>
  <si>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</si>
  <si>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</si>
  <si>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</si>
  <si>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</si>
  <si>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</si>
  <si>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</si>
  <si>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</si>
  <si>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</si>
  <si>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</si>
  <si>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</si>
  <si>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</si>
  <si>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</si>
  <si>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</si>
  <si>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</si>
  <si>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</si>
  <si>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</si>
  <si>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</si>
  <si>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</si>
  <si>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</si>
  <si>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</si>
  <si>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</si>
  <si>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</si>
  <si>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</si>
  <si>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</si>
  <si>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</si>
  <si>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</si>
  <si>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</si>
  <si>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</si>
  <si>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</si>
  <si>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</si>
  <si>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</si>
  <si>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</si>
  <si>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</si>
  <si>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</si>
  <si>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</si>
  <si>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</si>
  <si>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</si>
  <si>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</si>
  <si>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</si>
  <si>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</si>
  <si>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</si>
  <si>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</si>
  <si>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</si>
  <si>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</si>
  <si>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</si>
  <si>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</si>
  <si>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</si>
  <si>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</si>
  <si>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</si>
  <si>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</si>
  <si>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</si>
  <si>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</si>
  <si>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</si>
  <si>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</si>
  <si>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</si>
  <si>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</si>
  <si>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</si>
  <si>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</si>
  <si>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</si>
  <si>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</si>
  <si>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</si>
  <si>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</si>
  <si>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</si>
  <si>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</si>
  <si>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</si>
  <si>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</si>
  <si>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</si>
  <si>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</si>
  <si>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</si>
  <si>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</si>
  <si>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</si>
  <si>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</si>
  <si>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</si>
  <si>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</si>
  <si>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</si>
  <si>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</si>
  <si>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</si>
  <si>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</si>
  <si>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</si>
  <si>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</si>
  <si>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</si>
  <si>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</si>
  <si>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</si>
  <si>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</si>
  <si>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</si>
  <si>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</si>
  <si>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</si>
  <si>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</si>
  <si>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</si>
  <si>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</si>
  <si>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</si>
  <si>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</si>
  <si>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</si>
  <si>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</si>
  <si>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</si>
  <si>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</si>
  <si>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</si>
  <si>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</si>
  <si>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</si>
  <si>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</si>
  <si>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</si>
  <si>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</si>
  <si>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</si>
  <si>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</si>
  <si>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</si>
  <si>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</si>
  <si>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</si>
  <si>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</si>
  <si>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</si>
  <si>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</si>
  <si>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</si>
  <si>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</si>
  <si>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</si>
  <si>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</si>
  <si>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</si>
  <si>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</si>
  <si>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</si>
  <si>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</si>
  <si>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</si>
  <si>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</si>
  <si>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</si>
  <si>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</si>
  <si>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</si>
  <si>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</si>
  <si>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</si>
  <si>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</si>
  <si>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</si>
  <si>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</si>
  <si>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</si>
  <si>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</si>
  <si>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</si>
  <si>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</si>
  <si>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</si>
  <si>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</si>
  <si>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</si>
  <si>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</si>
  <si>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</si>
  <si>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</si>
  <si>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</si>
  <si>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</si>
  <si>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</si>
  <si>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</si>
  <si>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</si>
  <si>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</si>
  <si>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</si>
  <si>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</si>
  <si>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</si>
  <si>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</si>
  <si>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</si>
  <si>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</si>
  <si>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</si>
  <si>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</si>
  <si>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</si>
  <si>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</si>
  <si>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</si>
  <si>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</si>
  <si>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</si>
  <si>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</si>
  <si>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</si>
  <si>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</si>
  <si>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</si>
  <si>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</si>
  <si>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</si>
  <si>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</si>
  <si>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</si>
  <si>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</si>
  <si>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</si>
  <si>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</si>
  <si>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</si>
  <si>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</si>
  <si>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</si>
  <si>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</si>
  <si>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</si>
  <si>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</si>
  <si>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</si>
  <si>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</si>
  <si>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</si>
  <si>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</si>
  <si>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</si>
  <si>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</si>
  <si>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</si>
  <si>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</si>
  <si>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</si>
  <si>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</si>
  <si>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</si>
  <si>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</si>
  <si>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</si>
  <si>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</si>
  <si>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</si>
  <si>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</si>
  <si>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</si>
  <si>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</si>
  <si>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</si>
  <si>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</si>
  <si>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</si>
  <si>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</si>
  <si>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</si>
  <si>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</si>
  <si>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</si>
  <si>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</si>
  <si>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</si>
  <si>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</si>
  <si>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</si>
  <si>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</si>
  <si>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</si>
  <si>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</si>
  <si>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</si>
  <si>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</si>
  <si>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</si>
  <si>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</si>
  <si>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</si>
  <si>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</si>
  <si>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</si>
  <si>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</si>
  <si>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</si>
  <si>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</si>
  <si>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</si>
  <si>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</si>
  <si>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</si>
  <si>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</si>
  <si>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</si>
  <si>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</si>
  <si>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</si>
  <si>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</si>
  <si>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</si>
  <si>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</si>
  <si>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</si>
  <si>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</si>
  <si>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</si>
  <si>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</si>
  <si>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</si>
  <si>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</si>
  <si>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</si>
  <si>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</si>
  <si>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</si>
  <si>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</si>
  <si>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</si>
  <si>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</si>
  <si>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</si>
  <si>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</si>
  <si>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</si>
  <si>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</si>
  <si>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</si>
  <si>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</si>
  <si>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</si>
  <si>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</si>
  <si>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</si>
  <si>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</si>
  <si>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</si>
  <si>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</si>
  <si>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</si>
  <si>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</si>
  <si>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</si>
  <si>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</si>
  <si>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</si>
  <si>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</si>
  <si>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</si>
  <si>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</si>
  <si>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</si>
  <si>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</si>
  <si>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</si>
  <si>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</si>
  <si>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</si>
  <si>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</si>
  <si>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</si>
  <si>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</si>
  <si>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</si>
  <si>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</si>
  <si>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</si>
  <si>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</si>
  <si>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</si>
  <si>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</si>
  <si>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</si>
  <si>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</si>
  <si>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</si>
  <si>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</si>
  <si>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</si>
  <si>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</si>
  <si>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</si>
  <si>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</si>
  <si>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</si>
  <si>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</si>
  <si>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</si>
  <si>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</si>
  <si>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</si>
  <si>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</si>
  <si>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</si>
  <si>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</si>
  <si>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</si>
  <si>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</si>
  <si>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</si>
  <si>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</si>
  <si>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</si>
  <si>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</si>
  <si>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</si>
  <si>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</si>
  <si>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</si>
  <si>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</si>
  <si>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</si>
  <si>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</si>
  <si>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</si>
  <si>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</si>
  <si>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</si>
  <si>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</si>
  <si>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</si>
  <si>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</si>
  <si>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</si>
  <si>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</si>
  <si>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</si>
  <si>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</si>
  <si>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</si>
  <si>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</si>
  <si>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</si>
  <si>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</si>
  <si>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</si>
  <si>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</si>
  <si>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</si>
  <si>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</si>
  <si>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</si>
  <si>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</si>
  <si>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</si>
  <si>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</si>
  <si>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</si>
  <si>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</si>
  <si>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</si>
  <si>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</si>
  <si>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</si>
  <si>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</si>
  <si>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</si>
  <si>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</si>
  <si>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</si>
  <si>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</si>
  <si>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</si>
  <si>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</si>
  <si>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</si>
  <si>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</si>
  <si>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</si>
  <si>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</si>
  <si>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</si>
  <si>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</si>
  <si>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</si>
  <si>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</si>
  <si>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</si>
  <si>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</si>
  <si>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</si>
  <si>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</si>
  <si>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</si>
  <si>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</si>
  <si>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</si>
  <si>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</si>
  <si>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</si>
  <si>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</si>
  <si>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</si>
  <si>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</si>
  <si>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</si>
  <si>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</si>
  <si>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</si>
  <si>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</si>
  <si>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</si>
  <si>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</si>
  <si>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</si>
  <si>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</si>
  <si>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</si>
  <si>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</si>
  <si>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</si>
  <si>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</si>
  <si>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</si>
  <si>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</si>
  <si>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</si>
  <si>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</si>
  <si>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</si>
  <si>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</si>
  <si>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</si>
  <si>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</si>
  <si>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</si>
  <si>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</si>
  <si>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</si>
  <si>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</si>
  <si>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</si>
  <si>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</si>
  <si>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</si>
  <si>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</si>
  <si>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</si>
  <si>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</si>
  <si>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</si>
  <si>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</si>
  <si>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</si>
  <si>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</si>
  <si>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</si>
  <si>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</si>
  <si>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</si>
  <si>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</si>
  <si>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</si>
  <si>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</si>
  <si>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</si>
  <si>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</si>
  <si>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</si>
  <si>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</si>
  <si>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</si>
  <si>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</si>
  <si>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</si>
  <si>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</si>
  <si>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</si>
  <si>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</si>
  <si>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</si>
  <si>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</si>
  <si>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</si>
  <si>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</si>
  <si>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</si>
  <si>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</si>
  <si>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</si>
  <si>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</si>
  <si>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</si>
  <si>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</si>
  <si>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</si>
  <si>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</si>
  <si>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</si>
  <si>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</si>
  <si>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</si>
  <si>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</si>
  <si>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</si>
  <si>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</si>
  <si>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</si>
  <si>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</si>
  <si>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</si>
  <si>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</si>
  <si>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</si>
  <si>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</si>
  <si>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</si>
  <si>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</si>
  <si>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</si>
  <si>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</si>
  <si>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</si>
  <si>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</si>
  <si>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</si>
  <si>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</si>
  <si>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</si>
  <si>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</si>
  <si>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</si>
  <si>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</si>
  <si>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</si>
  <si>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</si>
  <si>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</si>
  <si>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</si>
  <si>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</si>
  <si>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</si>
  <si>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</si>
  <si>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</si>
  <si>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</si>
  <si>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</si>
  <si>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</si>
  <si>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</si>
  <si>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</si>
  <si>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</si>
  <si>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</si>
  <si>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</si>
  <si>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</si>
  <si>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</si>
  <si>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</si>
  <si>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</si>
  <si>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</si>
  <si>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</si>
  <si>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</si>
  <si>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</si>
  <si>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</si>
  <si>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</si>
  <si>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</si>
  <si>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</si>
  <si>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</si>
  <si>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</si>
  <si>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</si>
  <si>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</si>
  <si>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</si>
  <si>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</si>
  <si>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</si>
  <si>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</si>
  <si>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</si>
  <si>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</si>
  <si>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</si>
  <si>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</si>
  <si>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</si>
  <si>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</si>
  <si>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</si>
  <si>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</si>
  <si>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</si>
  <si>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</si>
  <si>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</si>
  <si>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</si>
  <si>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</si>
  <si>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</si>
  <si>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</si>
  <si>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</si>
  <si>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</si>
  <si>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</si>
  <si>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</si>
  <si>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</si>
  <si>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</si>
  <si>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</si>
  <si>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</si>
  <si>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</si>
  <si>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</si>
  <si>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</si>
  <si>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</si>
  <si>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</si>
  <si>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</si>
  <si>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</si>
  <si>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</si>
  <si>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</si>
  <si>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</si>
  <si>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</si>
  <si>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</si>
  <si>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</si>
  <si>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</si>
  <si>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</si>
  <si>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</si>
  <si>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</si>
  <si>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</si>
  <si>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</si>
  <si>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</si>
  <si>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</si>
  <si>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</si>
  <si>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</si>
  <si>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</si>
  <si>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</si>
  <si>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</si>
  <si>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</si>
  <si>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</si>
  <si>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</si>
  <si>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</si>
  <si>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</si>
  <si>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</si>
  <si>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</si>
  <si>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</si>
  <si>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</si>
  <si>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</si>
  <si>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</si>
  <si>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</si>
  <si>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</si>
  <si>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</si>
  <si>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</si>
  <si>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</si>
  <si>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</si>
  <si>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</si>
  <si>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</si>
  <si>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</si>
  <si>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</si>
  <si>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</si>
  <si>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</si>
  <si>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</si>
  <si>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</si>
  <si>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</si>
  <si>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</si>
  <si>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</si>
  <si>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</si>
  <si>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</si>
  <si>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</si>
  <si>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</si>
  <si>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</si>
  <si>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</si>
  <si>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</si>
  <si>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</si>
  <si>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</si>
  <si>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</si>
  <si>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</si>
  <si>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</si>
  <si>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</si>
  <si>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</si>
  <si>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</si>
  <si>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</si>
  <si>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</si>
  <si>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</si>
  <si>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</si>
  <si>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</si>
  <si>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</si>
  <si>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</si>
  <si>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</si>
  <si>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</si>
  <si>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</si>
  <si>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</si>
  <si>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</si>
  <si>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</si>
  <si>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</si>
  <si>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</si>
  <si>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</si>
  <si>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</si>
  <si>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</si>
  <si>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</si>
  <si>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</si>
  <si>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</si>
  <si>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</si>
  <si>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</si>
  <si>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</si>
  <si>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</si>
  <si>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</si>
  <si>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</si>
  <si>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</si>
  <si>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</si>
  <si>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</si>
  <si>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</si>
  <si>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</si>
  <si>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</si>
  <si>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</si>
  <si>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</si>
  <si>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</si>
  <si>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</si>
  <si>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</si>
  <si>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</si>
  <si>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</si>
  <si>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</si>
  <si>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</si>
  <si>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</si>
  <si>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</si>
  <si>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</si>
  <si>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</si>
  <si>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</si>
  <si>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</si>
  <si>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</si>
  <si>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</si>
  <si>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</si>
  <si>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</si>
  <si>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</si>
  <si>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</si>
  <si>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</si>
  <si>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</si>
  <si>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</si>
  <si>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</si>
  <si>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</si>
  <si>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</si>
  <si>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</si>
  <si>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</si>
  <si>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</si>
  <si>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</si>
  <si>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</si>
  <si>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</si>
  <si>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</si>
  <si>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</si>
  <si>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</si>
  <si>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</si>
  <si>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</si>
  <si>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</si>
  <si>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</si>
  <si>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</si>
  <si>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</si>
  <si>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</si>
  <si>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</si>
  <si>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</si>
  <si>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</si>
  <si>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</si>
  <si>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</si>
  <si>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</si>
  <si>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</si>
  <si>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</si>
  <si>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</si>
  <si>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</si>
  <si>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</si>
  <si>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</si>
  <si>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</si>
  <si>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</si>
  <si>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</si>
  <si>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</si>
  <si>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</si>
  <si>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</si>
  <si>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</si>
  <si>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</si>
  <si>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</si>
  <si>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</si>
  <si>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</si>
  <si>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</si>
  <si>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</si>
  <si>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</si>
  <si>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</si>
  <si>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</si>
  <si>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</si>
  <si>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</si>
  <si>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</si>
  <si>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</si>
  <si>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</si>
  <si>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</si>
  <si>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</si>
  <si>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</si>
  <si>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</si>
  <si>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</si>
  <si>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</si>
  <si>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</si>
  <si>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</si>
  <si>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</si>
  <si>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</si>
  <si>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</si>
  <si>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</si>
  <si>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</si>
  <si>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</si>
  <si>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</si>
  <si>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</si>
  <si>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</si>
  <si>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</si>
  <si>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</si>
  <si>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</si>
  <si>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</si>
  <si>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</si>
  <si>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</si>
  <si>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</si>
  <si>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</si>
  <si>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</si>
  <si>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</si>
  <si>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</si>
  <si>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</si>
  <si>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</si>
  <si>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</si>
  <si>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</si>
  <si>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</si>
  <si>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</si>
  <si>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</si>
  <si>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</si>
  <si>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</si>
  <si>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</si>
  <si>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</si>
  <si>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</si>
  <si>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</si>
  <si>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</si>
  <si>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</si>
  <si>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</si>
  <si>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</si>
  <si>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</si>
  <si>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</si>
  <si>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</si>
  <si>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</si>
  <si>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</si>
  <si>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</si>
  <si>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</si>
  <si>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</si>
  <si>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</si>
  <si>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</si>
  <si>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</si>
  <si>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</si>
  <si>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</si>
  <si>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</si>
  <si>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</si>
  <si>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</si>
  <si>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</si>
  <si>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</si>
  <si>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</si>
  <si>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</si>
  <si>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</si>
  <si>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</si>
  <si>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</si>
  <si>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</si>
  <si>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</si>
  <si>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</si>
  <si>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</si>
  <si>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</si>
  <si>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</si>
  <si>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</si>
  <si>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</si>
  <si>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</si>
  <si>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</si>
  <si>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</si>
  <si>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</si>
  <si>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</si>
  <si>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</si>
  <si>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</si>
  <si>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</si>
  <si>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</si>
  <si>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</si>
  <si>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</si>
  <si>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</si>
  <si>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</si>
  <si>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</si>
  <si>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</si>
  <si>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</si>
  <si>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</si>
  <si>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</si>
  <si>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</si>
  <si>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</si>
  <si>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</si>
  <si>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</si>
  <si>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</si>
  <si>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</si>
  <si>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</si>
  <si>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</si>
  <si>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</si>
  <si>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</si>
  <si>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</si>
  <si>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</si>
  <si>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</si>
  <si>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</si>
  <si>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</si>
  <si>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</si>
  <si>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</si>
  <si>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</si>
  <si>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</si>
  <si>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</si>
  <si>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</si>
  <si>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</si>
  <si>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</si>
  <si>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</si>
  <si>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</si>
  <si>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</si>
  <si>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</si>
  <si>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</si>
  <si>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</si>
  <si>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</si>
  <si>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</si>
  <si>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</si>
  <si>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</si>
  <si>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</si>
  <si>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</si>
  <si>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</si>
  <si>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</si>
  <si>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</si>
  <si>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</si>
  <si>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</si>
  <si>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</si>
  <si>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</si>
  <si>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</si>
  <si>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</si>
  <si>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</si>
  <si>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</si>
  <si>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</si>
  <si>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</si>
  <si>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</si>
  <si>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</si>
  <si>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</si>
  <si>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</si>
  <si>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</si>
  <si>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</si>
  <si>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</si>
  <si>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</si>
  <si>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</si>
  <si>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</si>
  <si>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</si>
  <si>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</si>
  <si>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</si>
  <si>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</si>
  <si>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</si>
  <si>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</si>
  <si>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</si>
  <si>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</si>
  <si>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</si>
  <si>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</si>
  <si>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</si>
  <si>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</si>
  <si>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</si>
  <si>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</si>
  <si>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</si>
  <si>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</si>
  <si>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</si>
  <si>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</si>
  <si>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</si>
  <si>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</si>
  <si>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</si>
  <si>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</si>
  <si>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</si>
  <si>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</si>
  <si>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</si>
  <si>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</si>
  <si>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</si>
  <si>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</si>
  <si>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</si>
  <si>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</si>
  <si>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</si>
  <si>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</si>
  <si>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</si>
  <si>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</si>
  <si>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</si>
  <si>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</si>
  <si>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</si>
  <si>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</si>
  <si>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</si>
  <si>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</si>
  <si>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</si>
  <si>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</si>
  <si>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</si>
  <si>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</si>
  <si>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</si>
  <si>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</si>
  <si>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</si>
  <si>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</si>
  <si>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</si>
  <si>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</si>
  <si>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</si>
  <si>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</si>
  <si>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</si>
  <si>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</si>
  <si>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</si>
  <si>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</si>
  <si>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</si>
  <si>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</si>
  <si>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</si>
  <si>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</si>
  <si>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</si>
  <si>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</si>
  <si>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</si>
  <si>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</si>
  <si>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</si>
  <si>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</si>
  <si>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</si>
  <si>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</si>
  <si>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</si>
  <si>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</si>
  <si>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</si>
  <si>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</si>
  <si>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</si>
  <si>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</si>
  <si>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</si>
  <si>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</si>
  <si>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</si>
  <si>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</si>
  <si>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</si>
  <si>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</si>
  <si>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</si>
  <si>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</si>
  <si>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</si>
  <si>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</si>
  <si>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</si>
  <si>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</si>
  <si>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</si>
  <si>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</si>
  <si>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</si>
  <si>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</si>
  <si>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</si>
  <si>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</si>
  <si>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</si>
  <si>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</si>
  <si>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</si>
  <si>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</si>
  <si>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</si>
  <si>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</si>
  <si>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</si>
  <si>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</si>
  <si>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</si>
  <si>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</si>
  <si>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</si>
  <si>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</si>
  <si>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</si>
  <si>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</si>
  <si>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</si>
  <si>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</si>
  <si>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</si>
  <si>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</si>
  <si>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</si>
  <si>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</si>
  <si>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</si>
  <si>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</si>
  <si>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</si>
  <si>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</si>
  <si>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</si>
  <si>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</si>
  <si>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</si>
  <si>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</si>
  <si>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</si>
  <si>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</si>
  <si>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</si>
  <si>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</si>
  <si>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</si>
  <si>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</si>
  <si>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</si>
  <si>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</si>
  <si>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</si>
  <si>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</si>
  <si>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</si>
  <si>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</si>
  <si>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</si>
  <si>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</si>
  <si>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</si>
  <si>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</si>
  <si>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</si>
  <si>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</si>
  <si>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</si>
  <si>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</si>
  <si>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</si>
  <si>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</si>
  <si>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</si>
  <si>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</si>
  <si>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</si>
  <si>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</si>
  <si>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</si>
  <si>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</si>
  <si>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</si>
  <si>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</si>
  <si>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</si>
  <si>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</si>
  <si>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</si>
  <si>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</si>
  <si>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</si>
  <si>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</si>
  <si>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</si>
  <si>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</si>
  <si>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</si>
  <si>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</si>
  <si>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</si>
  <si>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</si>
  <si>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</si>
  <si>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</si>
  <si>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</si>
  <si>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</si>
  <si>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</si>
  <si>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</si>
  <si>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</si>
  <si>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</si>
  <si>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</si>
  <si>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</si>
  <si>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</si>
  <si>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</si>
  <si>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</si>
  <si>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</si>
  <si>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</si>
  <si>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</si>
  <si>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</si>
  <si>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</si>
  <si>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</si>
  <si>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</si>
  <si>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</si>
  <si>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</si>
  <si>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</si>
  <si>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</si>
  <si>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</si>
  <si>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</si>
  <si>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</si>
  <si>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</si>
  <si>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</si>
  <si>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</si>
  <si>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</si>
  <si>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</si>
  <si>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</si>
  <si>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</si>
  <si>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</si>
  <si>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</si>
  <si>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</si>
  <si>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</si>
  <si>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</si>
  <si>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</si>
  <si>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</si>
  <si>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</si>
  <si>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</si>
  <si>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</si>
  <si>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</si>
  <si>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</si>
  <si>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</si>
  <si>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</si>
  <si>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</si>
  <si>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</si>
  <si>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</si>
  <si>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</si>
  <si>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</si>
  <si>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</si>
  <si>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</si>
  <si>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</si>
  <si>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</si>
  <si>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</si>
  <si>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</si>
  <si>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</si>
  <si>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</si>
  <si>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</si>
  <si>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</si>
  <si>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</si>
  <si>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</si>
  <si>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</si>
  <si>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</si>
  <si>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</si>
  <si>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</si>
  <si>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</si>
  <si>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</si>
  <si>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</si>
  <si>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</si>
  <si>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</si>
  <si>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</si>
  <si>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</si>
  <si>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</si>
  <si>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</si>
  <si>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</si>
  <si>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</si>
  <si>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</si>
  <si>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</si>
  <si>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</si>
  <si>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</si>
  <si>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</si>
  <si>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</si>
  <si>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</si>
  <si>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</si>
  <si>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</si>
  <si>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</si>
  <si>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</si>
  <si>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</si>
  <si>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</si>
  <si>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</si>
  <si>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</si>
  <si>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</si>
  <si>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</si>
  <si>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</si>
  <si>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</si>
  <si>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</si>
  <si>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</si>
  <si>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</si>
  <si>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</si>
  <si>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</si>
  <si>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</si>
  <si>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</si>
  <si>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</si>
  <si>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</si>
  <si>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</si>
  <si>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</si>
  <si>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</si>
  <si>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</si>
  <si>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</si>
  <si>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</si>
  <si>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</si>
  <si>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</si>
  <si>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</si>
  <si>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</si>
  <si>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</si>
  <si>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</si>
  <si>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</si>
  <si>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</si>
  <si>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</si>
  <si>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</si>
  <si>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</si>
  <si>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</si>
  <si>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</si>
  <si>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</si>
  <si>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</si>
  <si>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</si>
  <si>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</si>
  <si>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</si>
  <si>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</si>
  <si>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</si>
  <si>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</si>
  <si>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</si>
  <si>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</si>
  <si>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</si>
  <si>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</si>
  <si>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</si>
  <si>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</si>
  <si>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</si>
  <si>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</si>
  <si>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</si>
  <si>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</si>
  <si>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</si>
  <si>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</si>
  <si>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</si>
  <si>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</si>
  <si>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</si>
  <si>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</si>
  <si>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</si>
  <si>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</si>
  <si>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</si>
  <si>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</si>
  <si>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</si>
  <si>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</si>
  <si>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</si>
  <si>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</si>
  <si>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</si>
  <si>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</si>
  <si>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</si>
  <si>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</si>
  <si>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</si>
  <si>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</si>
  <si>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</si>
  <si>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</si>
  <si>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</si>
  <si>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</si>
  <si>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</si>
  <si>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</si>
  <si>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</si>
  <si>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</si>
  <si>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</si>
  <si>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</si>
  <si>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</si>
  <si>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</si>
  <si>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</si>
  <si>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</si>
  <si>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</si>
  <si>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</si>
  <si>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</si>
  <si>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</si>
  <si>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</si>
  <si>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</si>
  <si>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</si>
  <si>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</si>
  <si>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</si>
  <si>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</si>
  <si>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</si>
  <si>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</si>
  <si>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</si>
  <si>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</si>
  <si>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</si>
  <si>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</si>
  <si>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</si>
  <si>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</si>
  <si>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</si>
  <si>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</si>
  <si>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</si>
  <si>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</si>
  <si>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</si>
  <si>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</si>
  <si>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</si>
  <si>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</si>
  <si>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</si>
  <si>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</si>
  <si>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</si>
  <si>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</si>
  <si>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</si>
  <si>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</si>
  <si>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</si>
  <si>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</si>
  <si>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</si>
  <si>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</si>
  <si>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</si>
  <si>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</si>
  <si>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</si>
  <si>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</si>
  <si>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</si>
  <si>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</si>
  <si>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</si>
  <si>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</si>
  <si>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</si>
  <si>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</si>
  <si>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</si>
  <si>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</si>
  <si>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</si>
  <si>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</si>
  <si>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</si>
  <si>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</si>
  <si>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</si>
  <si>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</si>
  <si>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</si>
  <si>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</si>
  <si>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</si>
  <si>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</si>
  <si>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</si>
  <si>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</si>
  <si>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</si>
  <si>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</si>
  <si>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</si>
  <si>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</si>
  <si>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</si>
  <si>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</si>
  <si>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</si>
  <si>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</si>
  <si>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</si>
  <si>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</si>
  <si>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</si>
  <si>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</si>
  <si>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</si>
  <si>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</si>
  <si>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</si>
  <si>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</si>
  <si>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</si>
  <si>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</si>
  <si>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</si>
  <si>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</si>
  <si>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</si>
  <si>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</si>
  <si>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</si>
  <si>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</si>
  <si>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</si>
  <si>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</si>
  <si>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</si>
  <si>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</si>
  <si>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</si>
  <si>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</si>
  <si>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</si>
  <si>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</si>
  <si>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</si>
  <si>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</si>
  <si>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</si>
  <si>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</si>
  <si>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</si>
  <si>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</si>
  <si>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</si>
  <si>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</si>
  <si>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</si>
  <si>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</si>
  <si>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</si>
  <si>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</si>
  <si>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</si>
  <si>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</si>
  <si>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</si>
  <si>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</si>
  <si>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</si>
  <si>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</si>
  <si>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</si>
  <si>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</si>
  <si>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</si>
  <si>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</si>
  <si>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</si>
  <si>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</si>
  <si>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</si>
  <si>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</si>
  <si>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</si>
  <si>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</si>
  <si>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</si>
  <si>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</si>
  <si>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</si>
  <si>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</si>
  <si>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</si>
  <si>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</si>
  <si>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</si>
  <si>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</si>
  <si>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</si>
  <si>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</si>
  <si>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</si>
  <si>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</si>
  <si>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</si>
  <si>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</si>
  <si>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</si>
  <si>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</si>
  <si>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</si>
  <si>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</si>
  <si>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</si>
  <si>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</si>
  <si>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</si>
  <si>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</si>
  <si>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</si>
  <si>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</si>
  <si>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</si>
  <si>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</si>
  <si>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</si>
  <si>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</si>
  <si>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</si>
  <si>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</si>
  <si>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</si>
  <si>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</si>
  <si>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</si>
  <si>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</si>
  <si>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</si>
  <si>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</si>
  <si>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</si>
  <si>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</si>
  <si>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</si>
  <si>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</si>
  <si>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</si>
  <si>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</si>
  <si>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</si>
  <si>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</si>
  <si>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</si>
  <si>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</si>
  <si>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</si>
  <si>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</si>
  <si>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</si>
  <si>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</si>
  <si>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</si>
  <si>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</si>
  <si>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</si>
  <si>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</si>
  <si>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</si>
  <si>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</si>
  <si>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</si>
  <si>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</si>
  <si>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</si>
  <si>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</si>
  <si>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</si>
  <si>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</si>
  <si>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</si>
  <si>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</si>
  <si>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</si>
  <si>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</si>
  <si>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</si>
  <si>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</si>
  <si>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</si>
  <si>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</si>
  <si>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</si>
  <si>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</si>
  <si>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</si>
  <si>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</si>
  <si>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</si>
  <si>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</si>
  <si>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</si>
  <si>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</si>
  <si>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</si>
  <si>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</si>
  <si>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</si>
  <si>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</si>
  <si>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</si>
  <si>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</si>
  <si>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</si>
  <si>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</si>
  <si>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</si>
  <si>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</si>
  <si>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</si>
  <si>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</si>
  <si>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</si>
  <si>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</si>
  <si>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</si>
  <si>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</si>
  <si>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</si>
  <si>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</si>
  <si>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</si>
  <si>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</si>
  <si>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</si>
  <si>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</si>
  <si>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</si>
  <si>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</si>
  <si>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</si>
  <si>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</si>
  <si>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</si>
  <si>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</si>
  <si>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</si>
  <si>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</si>
  <si>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</si>
  <si>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</si>
  <si>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</si>
  <si>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</si>
  <si>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</si>
  <si>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</si>
  <si>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</si>
  <si>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</si>
  <si>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</si>
  <si>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</si>
  <si>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</si>
  <si>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</si>
  <si>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</si>
  <si>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</si>
  <si>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</si>
  <si>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</si>
  <si>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</si>
  <si>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</si>
  <si>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</si>
  <si>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</si>
  <si>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</si>
  <si>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</si>
  <si>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</si>
  <si>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</si>
  <si>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</si>
  <si>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</si>
  <si>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</si>
  <si>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</si>
  <si>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</si>
  <si>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</si>
  <si>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</si>
  <si>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</si>
  <si>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</si>
  <si>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</si>
  <si>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</si>
  <si>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</si>
  <si>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</si>
  <si>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</si>
  <si>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</si>
  <si>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</si>
  <si>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</si>
  <si>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</si>
  <si>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</si>
  <si>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</si>
  <si>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</si>
  <si>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</si>
  <si>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</si>
  <si>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</si>
  <si>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</si>
  <si>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</si>
  <si>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</si>
  <si>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</si>
  <si>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</si>
  <si>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</si>
  <si>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</si>
  <si>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</si>
  <si>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</si>
  <si>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</si>
  <si>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</si>
  <si>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</si>
  <si>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</si>
  <si>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</si>
  <si>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</si>
  <si>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</si>
  <si>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</si>
  <si>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</si>
  <si>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</si>
  <si>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</si>
  <si>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</si>
  <si>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</si>
  <si>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</si>
  <si>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</si>
  <si>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</si>
  <si>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</si>
  <si>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</si>
  <si>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</si>
  <si>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</si>
  <si>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</si>
  <si>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</si>
  <si>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</si>
  <si>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</si>
  <si>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</si>
  <si>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</si>
  <si>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</si>
  <si>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</si>
  <si>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</si>
  <si>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</si>
  <si>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</si>
  <si>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</si>
  <si>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</si>
  <si>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</si>
  <si>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</si>
  <si>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</si>
  <si>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</si>
  <si>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</si>
  <si>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</si>
  <si>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</si>
  <si>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</si>
  <si>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</si>
  <si>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</si>
  <si>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</si>
  <si>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</si>
  <si>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</si>
  <si>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</si>
  <si>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</si>
  <si>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</si>
  <si>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</si>
  <si>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</si>
  <si>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</si>
  <si>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</si>
  <si>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</si>
  <si>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</si>
  <si>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</si>
  <si>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</si>
  <si>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</si>
  <si>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</si>
  <si>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</si>
  <si>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</si>
  <si>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</si>
  <si>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</si>
  <si>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</si>
  <si>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</si>
  <si>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</si>
  <si>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</si>
  <si>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</si>
  <si>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</si>
  <si>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</si>
  <si>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</si>
  <si>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</si>
  <si>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</si>
  <si>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</si>
  <si>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</si>
  <si>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</si>
  <si>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</si>
  <si>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</si>
  <si>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</si>
  <si>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</si>
  <si>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</si>
  <si>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</si>
  <si>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</si>
  <si>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</si>
  <si>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</si>
  <si>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</si>
  <si>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</si>
  <si>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</si>
  <si>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</si>
  <si>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</si>
  <si>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</si>
  <si>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</si>
  <si>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</si>
  <si>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</si>
  <si>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</si>
  <si>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</si>
  <si>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</si>
  <si>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</si>
  <si>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</si>
  <si>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</si>
  <si>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</si>
  <si>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</si>
  <si>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</si>
  <si>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</si>
  <si>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</si>
  <si>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</si>
  <si>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</si>
  <si>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</si>
  <si>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</si>
  <si>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</si>
  <si>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</si>
  <si>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</si>
  <si>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</si>
  <si>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</si>
  <si>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</si>
  <si>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</si>
  <si>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</si>
  <si>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</si>
  <si>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</si>
  <si>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</si>
  <si>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</si>
  <si>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</si>
  <si>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</si>
  <si>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</si>
  <si>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</si>
  <si>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</si>
  <si>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</si>
  <si>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</si>
  <si>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</si>
  <si>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</si>
  <si>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</si>
  <si>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</si>
  <si>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</si>
  <si>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</si>
  <si>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</si>
  <si>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</si>
  <si>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</si>
  <si>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</si>
  <si>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</si>
  <si>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</si>
  <si>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</si>
  <si>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</si>
  <si>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</si>
  <si>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</si>
  <si>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</si>
  <si>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</si>
  <si>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</si>
  <si>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</si>
  <si>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</si>
  <si>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</si>
  <si>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</si>
  <si>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</si>
  <si>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</si>
  <si>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</si>
  <si>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</si>
  <si>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</si>
  <si>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</si>
  <si>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</si>
  <si>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</si>
  <si>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</si>
  <si>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</si>
  <si>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</si>
  <si>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</si>
  <si>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</si>
  <si>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</si>
  <si>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</si>
  <si>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</si>
  <si>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</si>
  <si>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</si>
  <si>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</si>
  <si>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</si>
  <si>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</si>
  <si>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</si>
  <si>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</si>
  <si>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</si>
  <si>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</si>
  <si>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</si>
  <si>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</si>
  <si>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</si>
  <si>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</si>
  <si>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</si>
  <si>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</si>
  <si>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</si>
  <si>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</si>
  <si>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</si>
  <si>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</si>
  <si>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</si>
  <si>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</si>
  <si>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</si>
  <si>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</si>
  <si>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</si>
  <si>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</si>
  <si>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</si>
  <si>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</si>
  <si>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</si>
  <si>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</si>
  <si>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</si>
  <si>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</si>
  <si>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</si>
  <si>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</si>
  <si>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</si>
  <si>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</si>
  <si>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</si>
  <si>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</si>
  <si>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</si>
  <si>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</si>
  <si>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</si>
  <si>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</si>
  <si>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</si>
  <si>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</si>
  <si>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</si>
  <si>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</si>
  <si>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</si>
  <si>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</si>
  <si>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</si>
  <si>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</si>
  <si>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</si>
  <si>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</si>
  <si>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</si>
  <si>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</si>
  <si>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</si>
  <si>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</si>
  <si>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</si>
  <si>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</si>
  <si>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</si>
  <si>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</si>
  <si>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</si>
  <si>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</si>
  <si>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</si>
  <si>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</si>
  <si>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</si>
  <si>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</si>
  <si>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</si>
  <si>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</si>
  <si>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</si>
  <si>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</si>
  <si>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</si>
  <si>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</si>
  <si>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</si>
  <si>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</si>
  <si>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</si>
  <si>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</si>
  <si>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</si>
  <si>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</si>
  <si>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</si>
  <si>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</si>
  <si>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</si>
  <si>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</si>
  <si>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</si>
  <si>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</si>
  <si>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</si>
  <si>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</si>
  <si>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</si>
  <si>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</si>
  <si>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</si>
  <si>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</si>
  <si>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</si>
  <si>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</si>
  <si>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</si>
  <si>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</si>
  <si>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</si>
  <si>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</si>
  <si>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</si>
  <si>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</si>
  <si>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</si>
  <si>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</si>
  <si>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</si>
  <si>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</si>
  <si>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</si>
  <si>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</si>
  <si>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</si>
  <si>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</si>
  <si>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</si>
  <si>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</si>
  <si>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</si>
  <si>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</si>
  <si>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</si>
  <si>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</si>
  <si>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</si>
  <si>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</si>
  <si>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</si>
  <si>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</si>
  <si>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</si>
  <si>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</si>
  <si>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</si>
  <si>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</si>
  <si>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</si>
  <si>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</si>
  <si>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</si>
  <si>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</si>
  <si>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</si>
  <si>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</si>
  <si>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</si>
  <si>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</si>
  <si>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</si>
  <si>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</si>
  <si>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</si>
  <si>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</si>
  <si>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</si>
  <si>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</si>
  <si>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</si>
  <si>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</si>
  <si>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</si>
  <si>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</si>
  <si>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</si>
  <si>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</si>
  <si>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</si>
  <si>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</si>
  <si>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</si>
  <si>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</si>
  <si>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</si>
  <si>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</si>
  <si>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</si>
  <si>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</si>
  <si>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</si>
  <si>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</si>
  <si>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</si>
  <si>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</si>
  <si>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</si>
  <si>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</si>
  <si>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</si>
  <si>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</si>
  <si>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</si>
  <si>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</si>
  <si>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</si>
  <si>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</si>
  <si>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</si>
  <si>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</si>
  <si>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</si>
  <si>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</si>
  <si>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</si>
  <si>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</si>
  <si>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</si>
  <si>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</si>
  <si>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</si>
  <si>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</si>
  <si>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</si>
  <si>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</si>
  <si>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</si>
  <si>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</si>
  <si>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</si>
  <si>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</si>
  <si>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</si>
  <si>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</si>
  <si>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</si>
  <si>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</si>
  <si>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</si>
  <si>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</si>
  <si>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</si>
  <si>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</si>
  <si>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</si>
  <si>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</si>
  <si>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</si>
  <si>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</si>
  <si>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</si>
  <si>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</si>
  <si>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</si>
  <si>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</si>
  <si>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</si>
  <si>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</si>
  <si>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</si>
  <si>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</si>
  <si>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</si>
  <si>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</si>
  <si>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</si>
  <si>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</si>
  <si>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</si>
  <si>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</si>
  <si>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</si>
  <si>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</si>
  <si>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</si>
  <si>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</si>
  <si>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</si>
  <si>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</si>
  <si>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</si>
  <si>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</si>
  <si>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</si>
  <si>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</si>
  <si>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</si>
  <si>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</si>
  <si>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</si>
  <si>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</si>
  <si>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</si>
  <si>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</si>
  <si>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</si>
  <si>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</si>
  <si>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</si>
  <si>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</si>
  <si>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</si>
  <si>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</si>
  <si>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</si>
  <si>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</si>
  <si>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</si>
  <si>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</si>
  <si>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</si>
  <si>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</si>
  <si>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</si>
  <si>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</si>
  <si>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</si>
  <si>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</si>
  <si>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</si>
  <si>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</si>
  <si>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</si>
  <si>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</si>
  <si>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</si>
  <si>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</si>
  <si>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</si>
  <si>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</si>
  <si>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</si>
  <si>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</si>
  <si>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</si>
  <si>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</si>
  <si>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</si>
  <si>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</si>
  <si>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</si>
  <si>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</si>
  <si>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</si>
  <si>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</si>
  <si>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</si>
  <si>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</si>
  <si>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</si>
  <si>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</si>
  <si>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</si>
  <si>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</si>
  <si>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</si>
  <si>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</si>
  <si>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</si>
  <si>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</si>
  <si>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</si>
  <si>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</si>
  <si>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</si>
  <si>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</si>
  <si>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</si>
  <si>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</si>
  <si>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</si>
  <si>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</si>
  <si>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</si>
  <si>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</si>
  <si>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</si>
  <si>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</si>
  <si>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</si>
  <si>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</si>
  <si>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</si>
  <si>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</si>
  <si>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</si>
  <si>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</si>
  <si>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</si>
  <si>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</si>
  <si>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</si>
  <si>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</si>
  <si>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</si>
  <si>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</si>
  <si>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</si>
  <si>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</si>
  <si>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</si>
  <si>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</si>
  <si>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</si>
  <si>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</si>
  <si>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</si>
  <si>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</si>
  <si>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</si>
  <si>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</si>
  <si>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</si>
  <si>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</si>
  <si>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</si>
  <si>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</si>
  <si>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</si>
  <si>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</si>
  <si>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</si>
  <si>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</si>
  <si>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</si>
  <si>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</si>
  <si>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</si>
  <si>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</si>
  <si>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</si>
  <si>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</si>
  <si>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</si>
  <si>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</si>
  <si>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</si>
  <si>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</si>
  <si>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</si>
  <si>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</si>
  <si>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</si>
  <si>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</si>
  <si>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</si>
  <si>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</si>
  <si>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</si>
  <si>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</si>
  <si>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</si>
  <si>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</si>
  <si>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</si>
  <si>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</si>
  <si>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</si>
  <si>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</si>
  <si>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</si>
  <si>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</si>
  <si>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</si>
  <si>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</si>
  <si>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</si>
  <si>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</si>
  <si>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</si>
  <si>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</si>
  <si>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</si>
  <si>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</si>
  <si>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</si>
  <si>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</si>
  <si>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</si>
  <si>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</si>
  <si>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</si>
  <si>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</si>
  <si>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</si>
  <si>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</si>
  <si>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</si>
  <si>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</si>
  <si>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</si>
  <si>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</si>
  <si>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</si>
  <si>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</si>
  <si>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</si>
  <si>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</si>
  <si>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</si>
  <si>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</si>
  <si>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</si>
  <si>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</si>
  <si>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</si>
  <si>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</si>
  <si>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</si>
  <si>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</si>
  <si>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</si>
  <si>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</si>
  <si>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</si>
  <si>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</si>
  <si>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</si>
  <si>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</si>
  <si>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</si>
  <si>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</si>
  <si>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</si>
  <si>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</si>
  <si>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</si>
  <si>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</si>
  <si>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</si>
  <si>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</si>
  <si>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</si>
  <si>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</si>
  <si>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</si>
  <si>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</si>
  <si>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</si>
  <si>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</si>
  <si>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</si>
  <si>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</si>
  <si>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</si>
  <si>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</si>
  <si>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</si>
  <si>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</si>
  <si>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</si>
  <si>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</si>
  <si>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</si>
  <si>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</si>
  <si>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</si>
  <si>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</si>
  <si>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</si>
  <si>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</si>
  <si>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</si>
  <si>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</si>
  <si>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</si>
  <si>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</si>
  <si>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</si>
  <si>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</si>
  <si>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</si>
  <si>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</si>
  <si>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</si>
  <si>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</si>
  <si>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</si>
  <si>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</si>
  <si>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</si>
  <si>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</si>
  <si>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</si>
  <si>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</si>
  <si>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</si>
  <si>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</si>
  <si>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</si>
  <si>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</si>
  <si>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</si>
  <si>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</si>
  <si>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</si>
  <si>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</si>
  <si>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</si>
  <si>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</si>
  <si>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</si>
  <si>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</si>
  <si>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</si>
  <si>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</si>
  <si>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</si>
  <si>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</si>
  <si>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</si>
  <si>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</si>
  <si>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</si>
  <si>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</si>
  <si>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</si>
  <si>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</si>
  <si>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</si>
  <si>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</si>
  <si>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</si>
  <si>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</si>
  <si>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</si>
  <si>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</si>
  <si>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</si>
  <si>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</si>
  <si>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</si>
  <si>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</si>
  <si>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</si>
  <si>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</si>
  <si>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</si>
  <si>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</si>
  <si>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</si>
  <si>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</si>
  <si>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</si>
  <si>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</si>
  <si>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</si>
  <si>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</si>
  <si>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</si>
  <si>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</si>
  <si>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</si>
  <si>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</si>
  <si>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</si>
  <si>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</si>
  <si>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</si>
  <si>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</si>
  <si>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</si>
  <si>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</si>
  <si>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</si>
  <si>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</si>
  <si>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</si>
  <si>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</si>
  <si>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</si>
  <si>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</si>
  <si>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</si>
  <si>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</si>
  <si>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</si>
  <si>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</si>
  <si>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</si>
  <si>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</si>
  <si>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</si>
  <si>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</si>
  <si>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</si>
  <si>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</si>
  <si>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</si>
  <si>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</si>
  <si>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</si>
  <si>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</si>
  <si>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</si>
  <si>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</si>
  <si>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</si>
  <si>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</si>
  <si>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</si>
  <si>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</si>
  <si>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</si>
  <si>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</si>
  <si>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</si>
  <si>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</si>
  <si>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</si>
  <si>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</si>
  <si>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</si>
  <si>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</si>
  <si>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</si>
  <si>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</si>
  <si>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</si>
  <si>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</si>
  <si>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</si>
  <si>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</si>
  <si>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</si>
  <si>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</si>
  <si>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</si>
  <si>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</si>
  <si>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</si>
  <si>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</si>
  <si>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</si>
  <si>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</si>
  <si>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</si>
  <si>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</si>
  <si>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</si>
  <si>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</si>
  <si>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</si>
  <si>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</si>
  <si>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</si>
  <si>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</si>
  <si>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</si>
  <si>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</si>
  <si>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</si>
  <si>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</si>
  <si>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</si>
  <si>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</si>
  <si>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</si>
  <si>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</si>
  <si>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</si>
  <si>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</si>
  <si>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</si>
  <si>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</si>
  <si>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</si>
  <si>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</si>
  <si>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</si>
  <si>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</si>
  <si>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</si>
  <si>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</si>
  <si>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</si>
  <si>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</si>
  <si>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</si>
  <si>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</si>
  <si>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</si>
  <si>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</si>
  <si>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</si>
  <si>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</si>
  <si>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</si>
  <si>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</si>
  <si>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</si>
  <si>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</si>
  <si>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</si>
  <si>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</si>
  <si>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</si>
  <si>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</si>
  <si>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</si>
  <si>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</si>
  <si>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</si>
  <si>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</si>
  <si>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</si>
  <si>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</si>
  <si>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</si>
  <si>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</si>
  <si>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</si>
  <si>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</si>
  <si>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</si>
  <si>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</si>
  <si>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</si>
  <si>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</si>
  <si>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</si>
  <si>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</si>
  <si>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</si>
  <si>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</si>
  <si>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</si>
  <si>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</si>
  <si>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</si>
  <si>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</si>
  <si>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</si>
  <si>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</si>
  <si>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</si>
  <si>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</si>
  <si>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</si>
  <si>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</si>
  <si>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</si>
  <si>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</si>
  <si>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</si>
  <si>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</si>
  <si>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</si>
  <si>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</si>
  <si>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</si>
  <si>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</si>
  <si>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</si>
  <si>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</si>
  <si>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</si>
  <si>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</si>
  <si>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</si>
  <si>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</si>
  <si>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</si>
  <si>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</si>
  <si>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</si>
  <si>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</si>
  <si>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</si>
  <si>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</si>
  <si>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</si>
  <si>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</si>
  <si>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</si>
  <si>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</si>
  <si>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</si>
  <si>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</si>
  <si>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</si>
  <si>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</si>
  <si>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</si>
  <si>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</si>
  <si>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</si>
  <si>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</si>
  <si>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</si>
  <si>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</si>
  <si>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</si>
  <si>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</si>
  <si>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</si>
  <si>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</si>
  <si>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</si>
  <si>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</si>
  <si>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</si>
  <si>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</si>
  <si>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</si>
  <si>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</si>
  <si>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</si>
  <si>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</si>
  <si>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</si>
  <si>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</si>
  <si>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</si>
  <si>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</si>
  <si>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</si>
  <si>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</si>
  <si>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</si>
  <si>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</si>
  <si>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</si>
  <si>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</si>
  <si>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</si>
  <si>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</si>
  <si>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</si>
  <si>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</si>
  <si>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</si>
  <si>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</si>
  <si>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</si>
  <si>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</si>
  <si>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</si>
  <si>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</si>
  <si>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</si>
  <si>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</si>
  <si>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</si>
  <si>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</si>
  <si>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</si>
  <si>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</si>
  <si>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</si>
  <si>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</si>
  <si>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</si>
  <si>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</si>
  <si>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</si>
  <si>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</si>
  <si>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</si>
  <si>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</si>
  <si>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</si>
  <si>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</si>
  <si>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</si>
  <si>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</si>
  <si>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</si>
  <si>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</si>
  <si>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</si>
  <si>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</si>
  <si>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</si>
  <si>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</si>
  <si>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</si>
  <si>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</si>
  <si>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</si>
  <si>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</si>
  <si>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</si>
  <si>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</si>
  <si>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</si>
  <si>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</si>
  <si>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</si>
  <si>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</si>
  <si>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</si>
  <si>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</si>
  <si>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</si>
  <si>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</si>
  <si>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</si>
  <si>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</si>
  <si>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</si>
  <si>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</si>
  <si>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</si>
  <si>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</si>
  <si>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</si>
  <si>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</si>
  <si>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</si>
  <si>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</si>
  <si>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</si>
  <si>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</si>
  <si>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</si>
  <si>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</si>
  <si>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</si>
  <si>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</si>
  <si>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</si>
  <si>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</si>
  <si>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</si>
  <si>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</si>
  <si>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</si>
  <si>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</si>
  <si>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</si>
  <si>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</si>
  <si>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</si>
  <si>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</si>
  <si>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</si>
  <si>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</si>
  <si>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</si>
  <si>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</si>
  <si>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</si>
  <si>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</si>
  <si>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</si>
  <si>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</si>
  <si>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</si>
  <si>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</si>
  <si>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</si>
  <si>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</si>
  <si>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</si>
  <si>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</si>
  <si>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</si>
  <si>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</si>
  <si>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</si>
  <si>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</si>
  <si>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</si>
  <si>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</si>
  <si>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</si>
  <si>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</si>
  <si>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</si>
  <si>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</si>
  <si>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</si>
  <si>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</si>
  <si>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</si>
  <si>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</si>
  <si>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</si>
  <si>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</si>
  <si>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</si>
  <si>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</si>
  <si>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</si>
  <si>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</si>
  <si>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</si>
  <si>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</si>
  <si>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</si>
  <si>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</si>
  <si>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</si>
  <si>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</si>
  <si>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</si>
  <si>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</si>
  <si>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</si>
  <si>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</si>
  <si>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</si>
  <si>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</si>
  <si>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</si>
  <si>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</si>
  <si>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</si>
  <si>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</si>
  <si>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</si>
  <si>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</si>
  <si>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</si>
  <si>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</si>
  <si>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</si>
  <si>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</si>
  <si>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</si>
  <si>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</si>
  <si>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</si>
  <si>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</si>
  <si>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</si>
  <si>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</si>
  <si>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</si>
  <si>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</si>
  <si>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</si>
  <si>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</si>
  <si>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</si>
  <si>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</si>
  <si>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</si>
  <si>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</si>
  <si>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</si>
  <si>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</si>
  <si>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</si>
  <si>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</si>
  <si>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</si>
  <si>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</si>
  <si>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</si>
  <si>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</si>
  <si>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</si>
  <si>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</si>
  <si>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</si>
  <si>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</si>
  <si>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</si>
  <si>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</si>
  <si>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</si>
  <si>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</si>
  <si>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</si>
  <si>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</si>
  <si>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</si>
  <si>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</si>
  <si>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</si>
  <si>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</si>
  <si>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</si>
  <si>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</si>
  <si>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</si>
  <si>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</si>
  <si>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</si>
  <si>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</si>
  <si>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</si>
  <si>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</si>
  <si>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</si>
  <si>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</si>
  <si>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</si>
  <si>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</si>
  <si>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</si>
  <si>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</si>
  <si>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</si>
  <si>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</si>
  <si>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</si>
  <si>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</si>
  <si>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</si>
  <si>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</si>
  <si>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</si>
  <si>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</si>
  <si>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</si>
  <si>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</si>
  <si>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</si>
  <si>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</si>
  <si>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</si>
  <si>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</si>
  <si>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</si>
  <si>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</si>
  <si>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</si>
  <si>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</si>
  <si>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</si>
  <si>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</si>
  <si>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</si>
  <si>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</si>
  <si>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</si>
  <si>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</si>
  <si>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</si>
  <si>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</si>
  <si>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</si>
  <si>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</si>
  <si>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</si>
  <si>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</si>
  <si>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</si>
  <si>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</si>
  <si>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</si>
  <si>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</si>
  <si>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</si>
  <si>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</si>
  <si>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</si>
  <si>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</si>
  <si>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</si>
  <si>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</si>
  <si>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</si>
  <si>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</si>
  <si>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</si>
  <si>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</si>
  <si>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</si>
  <si>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</si>
  <si>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</si>
  <si>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</si>
  <si>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</si>
  <si>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</si>
  <si>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</si>
  <si>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</si>
  <si>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</si>
  <si>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</si>
  <si>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</si>
  <si>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</si>
  <si>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</si>
  <si>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</si>
  <si>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</si>
  <si>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</si>
  <si>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</si>
  <si>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</si>
  <si>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</si>
  <si>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</si>
  <si>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</si>
  <si>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</si>
  <si>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</si>
  <si>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</si>
  <si>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</si>
  <si>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</si>
  <si>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</si>
  <si>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</si>
  <si>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</si>
  <si>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</si>
  <si>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</si>
  <si>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</si>
  <si>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</si>
  <si>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</si>
  <si>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</si>
  <si>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</si>
  <si>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</si>
  <si>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</si>
  <si>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</si>
  <si>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</si>
  <si>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</si>
  <si>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</si>
  <si>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</si>
  <si>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</si>
  <si>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</si>
  <si>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</si>
  <si>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</si>
  <si>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</si>
  <si>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</si>
  <si>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</si>
  <si>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</si>
  <si>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</si>
  <si>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</si>
  <si>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</si>
  <si>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</si>
  <si>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</si>
  <si>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</si>
  <si>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</si>
  <si>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</si>
  <si>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</si>
  <si>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</si>
  <si>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</si>
  <si>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</si>
  <si>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</si>
  <si>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</si>
  <si>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</si>
  <si>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</si>
  <si>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</si>
  <si>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</si>
  <si>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</si>
  <si>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</si>
  <si>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</si>
  <si>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</si>
  <si>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</si>
  <si>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</si>
  <si>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</si>
  <si>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</si>
  <si>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</si>
  <si>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</si>
  <si>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</si>
  <si>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</si>
  <si>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</si>
  <si>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</si>
  <si>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</si>
  <si>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</si>
  <si>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</si>
  <si>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</si>
  <si>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</si>
  <si>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</si>
  <si>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</si>
  <si>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</si>
  <si>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</si>
  <si>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</si>
  <si>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</si>
  <si>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</si>
  <si>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</si>
  <si>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</si>
  <si>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</si>
  <si>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</si>
  <si>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</si>
  <si>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</si>
  <si>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</si>
  <si>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</si>
  <si>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</si>
  <si>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</si>
  <si>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</si>
  <si>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</si>
  <si>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</si>
  <si>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</si>
  <si>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</si>
  <si>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</si>
  <si>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</si>
  <si>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</si>
  <si>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</si>
  <si>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</si>
  <si>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</si>
  <si>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</si>
  <si>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</si>
  <si>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</si>
  <si>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</si>
  <si>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</si>
  <si>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</si>
  <si>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</si>
  <si>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</si>
  <si>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</si>
  <si>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</si>
  <si>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</si>
  <si>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</si>
  <si>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</si>
  <si>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</si>
  <si>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</si>
  <si>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</si>
  <si>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</si>
  <si>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</si>
  <si>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</si>
  <si>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</si>
  <si>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</si>
  <si>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</si>
  <si>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</si>
  <si>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</si>
  <si>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</si>
  <si>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</si>
  <si>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</si>
  <si>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</si>
  <si>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</si>
  <si>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</si>
  <si>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</si>
  <si>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</si>
  <si>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</si>
  <si>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</si>
  <si>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</si>
  <si>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</si>
  <si>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</si>
  <si>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</si>
  <si>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</si>
  <si>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</si>
  <si>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</si>
  <si>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</si>
  <si>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</si>
  <si>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</si>
  <si>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</si>
  <si>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</si>
  <si>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</si>
  <si>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</si>
  <si>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</si>
  <si>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</si>
  <si>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</si>
  <si>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</si>
  <si>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</si>
  <si>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</si>
  <si>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</si>
  <si>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</si>
  <si>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</si>
  <si>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</si>
  <si>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</si>
  <si>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</si>
  <si>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</si>
  <si>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</si>
  <si>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</si>
  <si>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</si>
  <si>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</si>
  <si>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</si>
  <si>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</si>
  <si>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</si>
  <si>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</si>
  <si>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</si>
  <si>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</si>
  <si>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</si>
  <si>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</si>
  <si>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</si>
  <si>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</si>
  <si>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</si>
  <si>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</si>
  <si>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</si>
  <si>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</si>
  <si>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</si>
  <si>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</si>
  <si>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</si>
  <si>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</si>
  <si>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</si>
  <si>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</si>
  <si>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</si>
  <si>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</si>
  <si>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</si>
  <si>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</si>
  <si>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</si>
  <si>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</si>
  <si>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</si>
  <si>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</si>
  <si>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</si>
  <si>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</si>
  <si>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</si>
  <si>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</si>
  <si>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</si>
  <si>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</si>
  <si>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</si>
  <si>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</si>
  <si>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</si>
  <si>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</si>
  <si>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</si>
  <si>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</si>
  <si>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</si>
  <si>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</si>
  <si>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</si>
  <si>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</si>
  <si>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</si>
  <si>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</si>
  <si>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</si>
  <si>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</si>
  <si>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</si>
  <si>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</si>
  <si>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</si>
  <si>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</si>
  <si>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</si>
  <si>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</si>
  <si>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</si>
  <si>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</si>
  <si>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</si>
  <si>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</si>
  <si>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</si>
  <si>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</si>
  <si>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</si>
  <si>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</si>
  <si>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</si>
  <si>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</si>
  <si>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</si>
  <si>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</si>
  <si>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</si>
  <si>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</si>
  <si>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</si>
  <si>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</si>
  <si>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</si>
  <si>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</si>
  <si>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</si>
  <si>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</si>
  <si>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</si>
  <si>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</si>
  <si>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</si>
  <si>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</si>
  <si>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</si>
  <si>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</si>
  <si>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</si>
  <si>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</si>
  <si>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</si>
  <si>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</si>
  <si>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</si>
  <si>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</si>
  <si>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</si>
  <si>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</si>
  <si>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</si>
  <si>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</si>
  <si>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</si>
  <si>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</si>
  <si>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</si>
  <si>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</si>
  <si>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</si>
  <si>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</si>
  <si>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</si>
  <si>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</si>
  <si>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</si>
  <si>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</si>
  <si>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</si>
  <si>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</si>
  <si>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</si>
  <si>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</si>
  <si>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</si>
  <si>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</si>
  <si>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</si>
  <si>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</si>
  <si>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</si>
  <si>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</si>
  <si>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</si>
  <si>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</si>
  <si>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</si>
  <si>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</si>
  <si>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</si>
  <si>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</si>
  <si>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</si>
  <si>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</si>
  <si>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</si>
  <si>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</si>
  <si>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</si>
  <si>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</si>
  <si>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</si>
  <si>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</si>
  <si>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</si>
  <si>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</si>
  <si>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</si>
  <si>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</si>
  <si>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</si>
  <si>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</si>
  <si>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</si>
  <si>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</si>
  <si>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</si>
  <si>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</si>
  <si>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</si>
  <si>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</si>
  <si>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</si>
  <si>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</si>
  <si>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</si>
  <si>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</si>
  <si>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</si>
  <si>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</si>
  <si>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</si>
  <si>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</si>
  <si>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</si>
  <si>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</si>
  <si>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</si>
  <si>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</si>
  <si>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</si>
  <si>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</si>
  <si>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</si>
  <si>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</si>
  <si>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</si>
  <si>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</si>
  <si>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</si>
  <si>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</si>
  <si>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</si>
  <si>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</si>
  <si>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</si>
  <si>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</si>
  <si>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</si>
  <si>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</si>
  <si>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</si>
  <si>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</si>
  <si>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</si>
  <si>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</si>
  <si>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</si>
  <si>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</si>
  <si>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</si>
  <si>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</si>
  <si>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</si>
  <si>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</si>
  <si>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</si>
  <si>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</si>
  <si>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</si>
  <si>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</si>
  <si>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</si>
  <si>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</si>
  <si>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</si>
  <si>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</si>
  <si>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</si>
  <si>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</si>
  <si>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</si>
  <si>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</si>
  <si>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</si>
  <si>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</si>
  <si>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</si>
  <si>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</si>
  <si>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</si>
  <si>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</si>
  <si>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</si>
  <si>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</si>
  <si>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</si>
  <si>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</si>
  <si>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</si>
  <si>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</si>
  <si>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</si>
  <si>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</si>
  <si>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</si>
  <si>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</si>
  <si>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</si>
  <si>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</si>
  <si>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</si>
  <si>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</si>
  <si>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</si>
  <si>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</si>
  <si>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</si>
  <si>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</si>
  <si>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</si>
  <si>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</si>
  <si>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</si>
  <si>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</si>
  <si>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</si>
  <si>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</si>
  <si>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</si>
  <si>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</si>
  <si>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</si>
  <si>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</si>
  <si>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</si>
  <si>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</si>
  <si>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</si>
  <si>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</si>
  <si>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</si>
  <si>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</si>
  <si>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</si>
  <si>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</si>
  <si>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</si>
  <si>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</si>
  <si>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</si>
  <si>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</si>
  <si>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</si>
  <si>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</si>
  <si>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</si>
  <si>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</si>
  <si>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</si>
  <si>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</si>
  <si>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</si>
  <si>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</si>
  <si>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</si>
  <si>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</si>
  <si>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</si>
  <si>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</si>
  <si>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</si>
  <si>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</si>
  <si>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</si>
  <si>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</si>
  <si>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</si>
  <si>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</si>
  <si>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</si>
  <si>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</si>
  <si>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</si>
  <si>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</si>
  <si>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</si>
  <si>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</si>
  <si>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</si>
  <si>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</si>
  <si>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</si>
  <si>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</si>
  <si>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</si>
  <si>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</si>
  <si>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</si>
  <si>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</si>
  <si>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</si>
  <si>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</si>
  <si>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</si>
  <si>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</si>
  <si>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</si>
  <si>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</si>
  <si>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</si>
  <si>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</si>
  <si>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</si>
  <si>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</si>
  <si>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</si>
  <si>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</si>
  <si>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</si>
  <si>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</si>
  <si>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</si>
  <si>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</si>
  <si>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</si>
  <si>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</si>
  <si>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</si>
  <si>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</si>
  <si>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</si>
  <si>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</si>
  <si>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</si>
  <si>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</si>
  <si>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</si>
  <si>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</si>
  <si>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</si>
  <si>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</si>
  <si>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</si>
  <si>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</si>
  <si>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</si>
  <si>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</si>
  <si>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</si>
  <si>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</si>
  <si>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</si>
  <si>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</si>
  <si>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</si>
  <si>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</si>
  <si>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</si>
  <si>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</si>
  <si>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</si>
  <si>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</si>
  <si>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</si>
  <si>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</si>
  <si>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</si>
  <si>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</si>
  <si>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</si>
  <si>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</si>
  <si>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</si>
  <si>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</si>
  <si>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</si>
  <si>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</si>
  <si>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</si>
  <si>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</si>
  <si>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</si>
  <si>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</si>
  <si>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</si>
  <si>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</si>
  <si>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</si>
  <si>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</si>
  <si>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</si>
  <si>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</si>
  <si>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</si>
  <si>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</si>
  <si>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</si>
  <si>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</si>
  <si>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</si>
  <si>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</si>
  <si>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</si>
  <si>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</si>
  <si>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</si>
  <si>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</si>
  <si>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</si>
  <si>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</si>
  <si>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</si>
  <si>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</si>
  <si>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</si>
  <si>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</si>
  <si>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</si>
  <si>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</si>
  <si>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</si>
  <si>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</si>
  <si>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</si>
  <si>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</si>
  <si>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</si>
  <si>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</si>
  <si>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</si>
  <si>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</si>
  <si>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</si>
  <si>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</si>
  <si>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</si>
  <si>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</si>
  <si>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</si>
  <si>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</si>
  <si>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</si>
  <si>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</si>
  <si>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</si>
  <si>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</si>
  <si>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</si>
  <si>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</si>
  <si>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</si>
  <si>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</si>
  <si>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</si>
  <si>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</si>
  <si>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</si>
  <si>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</si>
  <si>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</si>
  <si>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</si>
  <si>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</si>
  <si>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</si>
  <si>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</si>
  <si>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</si>
  <si>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</si>
  <si>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</si>
  <si>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</si>
  <si>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</si>
  <si>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</si>
  <si>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</si>
  <si>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</si>
  <si>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</si>
  <si>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</si>
  <si>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</si>
  <si>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</si>
  <si>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</si>
  <si>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</si>
  <si>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</si>
  <si>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</si>
  <si>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</si>
  <si>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</si>
  <si>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</si>
  <si>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</si>
  <si>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</si>
  <si>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</si>
  <si>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</si>
  <si>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</si>
  <si>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</si>
  <si>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</si>
  <si>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</si>
  <si>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</si>
  <si>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</si>
  <si>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</si>
  <si>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</si>
  <si>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</si>
  <si>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</si>
  <si>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</si>
  <si>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</si>
  <si>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</si>
  <si>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</si>
  <si>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</si>
  <si>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</si>
  <si>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</si>
  <si>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</si>
  <si>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</si>
  <si>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</si>
  <si>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</si>
  <si>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</si>
  <si>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</si>
  <si>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</si>
  <si>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</si>
  <si>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</si>
  <si>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</si>
  <si>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</si>
  <si>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</si>
  <si>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</si>
  <si>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</si>
  <si>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</si>
  <si>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</si>
  <si>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</si>
  <si>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</si>
  <si>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</si>
  <si>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</si>
  <si>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</si>
  <si>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</si>
  <si>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</si>
  <si>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</si>
  <si>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</si>
  <si>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</si>
  <si>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</si>
  <si>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</si>
  <si>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</si>
  <si>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</si>
  <si>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</si>
  <si>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</si>
  <si>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</si>
  <si>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</si>
  <si>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</si>
  <si>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</si>
  <si>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</si>
  <si>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</si>
  <si>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</si>
  <si>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</si>
  <si>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</si>
  <si>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</si>
  <si>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</si>
  <si>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</si>
  <si>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</si>
  <si>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</si>
  <si>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</si>
  <si>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</si>
  <si>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</si>
  <si>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</si>
  <si>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</si>
  <si>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</si>
  <si>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</si>
  <si>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</si>
  <si>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</si>
  <si>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</si>
  <si>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</si>
  <si>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</si>
  <si>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</si>
  <si>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</si>
  <si>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</si>
  <si>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</si>
  <si>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</si>
  <si>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</si>
  <si>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</si>
  <si>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</si>
  <si>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</si>
  <si>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</si>
  <si>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</si>
  <si>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</si>
  <si>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</si>
  <si>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</si>
  <si>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</si>
  <si>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</si>
  <si>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</si>
  <si>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</si>
  <si>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</si>
  <si>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</si>
  <si>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</si>
  <si>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</si>
  <si>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</si>
  <si>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</si>
  <si>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</si>
  <si>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</si>
  <si>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</si>
  <si>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</si>
  <si>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</si>
  <si>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</si>
  <si>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</si>
  <si>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</si>
  <si>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</si>
  <si>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</si>
  <si>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</si>
  <si>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</si>
  <si>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</si>
  <si>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</si>
  <si>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</si>
  <si>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</si>
  <si>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</si>
  <si>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</si>
  <si>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</si>
  <si>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</si>
  <si>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</si>
  <si>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</si>
  <si>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</si>
  <si>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</si>
  <si>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</si>
  <si>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</si>
  <si>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</si>
  <si>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</si>
  <si>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</si>
  <si>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</si>
  <si>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</si>
  <si>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</si>
  <si>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</si>
  <si>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</si>
  <si>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</si>
  <si>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</si>
  <si>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</si>
  <si>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</si>
  <si>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</si>
  <si>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</si>
  <si>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</si>
  <si>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</si>
  <si>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</si>
  <si>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</si>
  <si>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</si>
  <si>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</si>
  <si>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</si>
  <si>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</si>
  <si>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</si>
  <si>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</si>
  <si>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</si>
  <si>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</si>
  <si>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</si>
  <si>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</si>
  <si>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</si>
  <si>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</si>
  <si>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</si>
  <si>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</si>
  <si>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</si>
  <si>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</si>
  <si>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</si>
  <si>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</si>
  <si>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</si>
  <si>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</si>
  <si>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</si>
  <si>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</si>
  <si>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</si>
  <si>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</si>
  <si>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</si>
  <si>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</si>
  <si>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</si>
  <si>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</si>
  <si>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</si>
  <si>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</si>
  <si>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</si>
  <si>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</si>
  <si>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</si>
  <si>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</si>
  <si>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</si>
  <si>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</si>
  <si>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</si>
  <si>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</si>
  <si>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</si>
  <si>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</si>
  <si>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</si>
  <si>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</si>
  <si>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</si>
  <si>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</si>
  <si>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</si>
  <si>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</si>
  <si>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</si>
  <si>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</si>
  <si>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</si>
  <si>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</si>
  <si>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</si>
  <si>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</si>
  <si>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</si>
  <si>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</si>
  <si>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</si>
  <si>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</si>
  <si>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</si>
  <si>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</si>
  <si>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</si>
  <si>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</si>
  <si>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</si>
  <si>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</si>
  <si>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</si>
  <si>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</si>
  <si>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</si>
  <si>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</si>
  <si>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</si>
  <si>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</si>
  <si>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</si>
  <si>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</si>
  <si>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</si>
  <si>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</si>
  <si>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</si>
  <si>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</si>
  <si>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</si>
  <si>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</si>
  <si>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</si>
  <si>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</si>
  <si>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</si>
  <si>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</si>
  <si>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</si>
  <si>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</si>
  <si>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</si>
  <si>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</si>
  <si>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</si>
  <si>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</si>
  <si>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</si>
  <si>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</si>
  <si>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</si>
  <si>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</si>
  <si>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</si>
  <si>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</si>
  <si>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</si>
  <si>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</si>
  <si>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</si>
  <si>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</si>
  <si>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</si>
  <si>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</si>
  <si>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</si>
  <si>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</si>
  <si>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</si>
  <si>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</si>
  <si>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</si>
  <si>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</si>
  <si>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</si>
  <si>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</si>
  <si>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</si>
  <si>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</si>
  <si>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</si>
  <si>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</si>
  <si>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</si>
  <si>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</si>
  <si>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</si>
  <si>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</si>
  <si>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</si>
  <si>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</si>
  <si>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</si>
  <si>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</si>
  <si>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</si>
  <si>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</si>
  <si>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</si>
  <si>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</si>
  <si>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</si>
  <si>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</si>
  <si>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</si>
  <si>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</si>
  <si>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</si>
  <si>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</si>
  <si>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</si>
  <si>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</si>
  <si>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</si>
  <si>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</si>
  <si>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</si>
  <si>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</si>
  <si>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</si>
  <si>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</si>
  <si>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</si>
  <si>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</si>
  <si>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</si>
  <si>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</si>
  <si>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</si>
  <si>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</si>
  <si>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</si>
  <si>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</si>
  <si>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</si>
  <si>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</si>
  <si>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</si>
  <si>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</si>
  <si>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</si>
  <si>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</si>
  <si>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</si>
  <si>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</si>
  <si>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</si>
  <si>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</si>
  <si>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</si>
  <si>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</si>
  <si>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</si>
  <si>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</si>
  <si>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</si>
  <si>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</si>
  <si>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</si>
  <si>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</si>
  <si>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</si>
  <si>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</si>
  <si>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</si>
  <si>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</si>
  <si>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</si>
  <si>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</si>
  <si>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</si>
  <si>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</si>
  <si>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</si>
  <si>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</si>
  <si>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</si>
  <si>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</si>
  <si>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</si>
  <si>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</si>
  <si>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</si>
  <si>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</si>
  <si>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</si>
  <si>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</si>
  <si>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</si>
  <si>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</si>
  <si>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</si>
  <si>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</si>
  <si>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</si>
  <si>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</si>
  <si>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</si>
  <si>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</si>
  <si>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</si>
  <si>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</si>
  <si>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</si>
  <si>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</si>
  <si>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</si>
  <si>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</si>
  <si>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</si>
  <si>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</si>
  <si>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</si>
  <si>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</si>
  <si>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</si>
  <si>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</si>
  <si>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</si>
  <si>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</si>
  <si>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</si>
  <si>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</si>
  <si>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</si>
  <si>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</si>
  <si>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</si>
  <si>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</si>
  <si>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</si>
  <si>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</si>
  <si>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</si>
  <si>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</si>
  <si>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</si>
  <si>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</si>
  <si>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</si>
  <si>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</si>
  <si>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</si>
  <si>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</si>
  <si>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</si>
  <si>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</si>
  <si>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</si>
  <si>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</si>
  <si>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</si>
  <si>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</si>
  <si>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</si>
  <si>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</si>
  <si>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</si>
  <si>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</si>
  <si>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</si>
  <si>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</si>
  <si>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</si>
  <si>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</si>
  <si>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</si>
  <si>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</si>
  <si>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</si>
  <si>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</si>
  <si>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</si>
  <si>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</si>
  <si>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</si>
  <si>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</si>
  <si>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</si>
  <si>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</si>
  <si>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</si>
  <si>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</si>
  <si>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</si>
  <si>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</si>
  <si>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</si>
  <si>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</si>
  <si>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</si>
  <si>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</si>
  <si>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</si>
  <si>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</si>
  <si>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</si>
  <si>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</si>
  <si>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</si>
  <si>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</si>
  <si>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</si>
  <si>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</si>
  <si>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</si>
  <si>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</si>
  <si>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</si>
  <si>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</si>
  <si>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</si>
  <si>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</si>
  <si>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</si>
  <si>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</si>
  <si>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</si>
  <si>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</si>
  <si>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</si>
  <si>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</si>
  <si>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</si>
  <si>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</si>
  <si>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</si>
  <si>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</si>
  <si>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</si>
  <si>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</si>
  <si>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</si>
  <si>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</si>
  <si>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</si>
  <si>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</si>
  <si>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</si>
  <si>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</si>
  <si>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</si>
  <si>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</si>
  <si>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</si>
  <si>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</si>
  <si>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</si>
  <si>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</si>
  <si>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</si>
  <si>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</si>
  <si>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</si>
  <si>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</si>
  <si>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</si>
  <si>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</si>
  <si>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</si>
  <si>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</si>
  <si>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</si>
  <si>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</si>
  <si>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</si>
  <si>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</si>
  <si>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</si>
  <si>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</si>
  <si>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</si>
  <si>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</si>
  <si>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</si>
  <si>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</si>
  <si>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</si>
  <si>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</si>
  <si>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</si>
  <si>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</si>
  <si>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</si>
  <si>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</si>
  <si>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</si>
  <si>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</si>
  <si>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</si>
  <si>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</si>
  <si>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</si>
  <si>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</si>
  <si>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</si>
  <si>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</si>
  <si>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</si>
  <si>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</si>
  <si>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</si>
  <si>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</si>
  <si>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</si>
  <si>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</si>
  <si>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</si>
  <si>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</si>
  <si>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</si>
  <si>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</si>
  <si>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</si>
  <si>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</si>
  <si>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</si>
  <si>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</si>
  <si>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</si>
  <si>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</si>
  <si>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</si>
  <si>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</si>
  <si>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</si>
  <si>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</si>
  <si>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</si>
  <si>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</si>
  <si>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</si>
  <si>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</si>
  <si>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</si>
  <si>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</si>
  <si>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</si>
  <si>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</si>
  <si>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</si>
  <si>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</si>
  <si>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</si>
  <si>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</si>
  <si>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</si>
  <si>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</si>
  <si>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</si>
  <si>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</si>
  <si>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</si>
  <si>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</si>
  <si>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</si>
  <si>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</si>
  <si>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</si>
  <si>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</si>
  <si>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</si>
  <si>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</si>
  <si>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</si>
  <si>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</si>
  <si>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</si>
  <si>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</si>
  <si>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</si>
  <si>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</si>
  <si>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</si>
  <si>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</si>
  <si>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</si>
  <si>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</si>
  <si>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</si>
  <si>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</si>
  <si>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</si>
  <si>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</si>
  <si>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</si>
  <si>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</si>
  <si>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</si>
  <si>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</si>
  <si>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</si>
  <si>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</si>
  <si>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</si>
  <si>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</si>
  <si>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</si>
  <si>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</si>
  <si>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</si>
  <si>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</si>
  <si>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</si>
  <si>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</si>
  <si>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</si>
  <si>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</si>
  <si>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</si>
  <si>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</si>
  <si>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</si>
  <si>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</si>
  <si>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</si>
  <si>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</si>
  <si>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</si>
  <si>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</si>
  <si>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</si>
  <si>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</si>
  <si>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</si>
  <si>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</si>
  <si>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</si>
  <si>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</si>
  <si>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</si>
  <si>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</si>
  <si>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</si>
  <si>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</si>
  <si>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</si>
  <si>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</si>
  <si>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</si>
  <si>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</si>
  <si>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</si>
  <si>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</si>
  <si>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</si>
  <si>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</si>
  <si>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</si>
  <si>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</si>
  <si>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</si>
  <si>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</si>
  <si>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</si>
  <si>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</si>
  <si>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</si>
  <si>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</si>
  <si>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</si>
  <si>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</si>
  <si>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</si>
  <si>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</si>
  <si>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</si>
  <si>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</si>
  <si>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</si>
  <si>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</si>
  <si>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</si>
  <si>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</si>
  <si>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</si>
  <si>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</si>
  <si>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</si>
  <si>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</si>
  <si>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</si>
  <si>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</si>
  <si>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</si>
  <si>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</si>
  <si>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</si>
  <si>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</si>
  <si>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</si>
  <si>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</si>
  <si>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</si>
  <si>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</si>
  <si>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</si>
  <si>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</si>
  <si>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</si>
  <si>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</si>
  <si>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</si>
  <si>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</si>
  <si>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</si>
  <si>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</si>
  <si>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</si>
  <si>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</si>
  <si>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</si>
  <si>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</si>
  <si>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</si>
  <si>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</si>
  <si>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</si>
  <si>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</si>
  <si>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</si>
  <si>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</si>
  <si>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</si>
  <si>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</si>
  <si>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</si>
  <si>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</si>
  <si>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</si>
  <si>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</si>
  <si>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</si>
  <si>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</si>
  <si>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</si>
  <si>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</si>
  <si>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</si>
  <si>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</si>
  <si>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</si>
  <si>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</si>
  <si>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</si>
  <si>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</si>
  <si>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</si>
  <si>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</si>
  <si>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</si>
  <si>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</si>
  <si>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</si>
  <si>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</si>
  <si>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</si>
  <si>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</si>
  <si>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</si>
  <si>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</si>
  <si>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</si>
  <si>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</si>
  <si>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</si>
  <si>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</si>
  <si>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</si>
  <si>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</si>
  <si>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</si>
  <si>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</si>
  <si>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</si>
  <si>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</si>
  <si>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</si>
  <si>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</si>
  <si>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</si>
  <si>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</si>
  <si>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</si>
  <si>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</si>
  <si>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</si>
  <si>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</si>
  <si>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</si>
  <si>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</si>
  <si>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</si>
  <si>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</si>
  <si>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</si>
  <si>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</si>
  <si>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</si>
  <si>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</si>
  <si>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</si>
  <si>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</si>
  <si>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</si>
  <si>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</si>
  <si>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</si>
  <si>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</si>
  <si>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</si>
  <si>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</si>
  <si>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</si>
  <si>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</si>
  <si>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</si>
  <si>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</si>
  <si>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</si>
  <si>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</si>
  <si>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</si>
  <si>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</si>
  <si>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</si>
  <si>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</si>
  <si>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</si>
  <si>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</si>
  <si>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</si>
  <si>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</si>
  <si>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</si>
  <si>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</si>
  <si>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</si>
  <si>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</si>
  <si>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</si>
  <si>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</si>
  <si>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</si>
  <si>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</si>
  <si>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</si>
  <si>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</si>
  <si>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</si>
  <si>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</si>
  <si>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</si>
  <si>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</si>
  <si>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</si>
  <si>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</si>
  <si>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</si>
  <si>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</si>
  <si>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</si>
  <si>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</si>
  <si>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</si>
  <si>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</si>
  <si>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</si>
  <si>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</si>
  <si>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</si>
  <si>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</si>
  <si>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</si>
  <si>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</si>
  <si>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</si>
  <si>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</si>
  <si>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</si>
  <si>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</si>
  <si>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</si>
  <si>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</si>
  <si>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</si>
  <si>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</si>
  <si>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</si>
  <si>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</si>
  <si>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</si>
  <si>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</si>
  <si>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</si>
  <si>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</si>
  <si>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</si>
  <si>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</si>
  <si>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</si>
  <si>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</si>
  <si>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</si>
  <si>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</si>
  <si>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</si>
  <si>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</si>
  <si>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</si>
  <si>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</si>
  <si>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</si>
  <si>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</si>
  <si>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</si>
  <si>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</si>
  <si>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</si>
  <si>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</si>
  <si>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</si>
  <si>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</si>
  <si>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</si>
  <si>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</si>
  <si>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</si>
  <si>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</si>
  <si>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</si>
  <si>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</si>
  <si>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</si>
  <si>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</si>
  <si>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</si>
  <si>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</si>
  <si>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</si>
  <si>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</si>
  <si>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</si>
  <si>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</si>
  <si>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</si>
  <si>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</si>
  <si>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</si>
  <si>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</si>
  <si>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</si>
  <si>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</si>
  <si>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</si>
  <si>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</si>
  <si>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</si>
  <si>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</si>
  <si>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</si>
  <si>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</si>
  <si>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</si>
  <si>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</si>
  <si>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</si>
  <si>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</si>
  <si>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</si>
  <si>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</si>
  <si>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</si>
  <si>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</si>
  <si>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</si>
  <si>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</si>
  <si>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</si>
  <si>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</si>
  <si>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</si>
  <si>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</si>
  <si>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</si>
  <si>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</si>
  <si>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</si>
  <si>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</si>
  <si>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</si>
  <si>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</si>
  <si>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</si>
  <si>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</si>
  <si>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</si>
  <si>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</si>
  <si>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</si>
  <si>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</si>
  <si>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</si>
  <si>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</si>
  <si>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</si>
  <si>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</si>
  <si>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</si>
  <si>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</si>
  <si>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</si>
  <si>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</si>
  <si>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</si>
  <si>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</si>
  <si>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</si>
  <si>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</si>
  <si>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</si>
  <si>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</si>
  <si>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</si>
  <si>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</si>
  <si>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</si>
  <si>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</si>
  <si>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</si>
  <si>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</si>
  <si>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</si>
  <si>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</si>
  <si>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</si>
  <si>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</si>
  <si>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</si>
  <si>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</si>
  <si>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</si>
  <si>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</si>
  <si>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</si>
  <si>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</si>
  <si>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</si>
  <si>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</si>
  <si>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</si>
  <si>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</si>
  <si>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</si>
  <si>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</si>
  <si>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</si>
  <si>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</si>
  <si>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</si>
  <si>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</si>
  <si>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</si>
  <si>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</si>
  <si>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</si>
  <si>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</si>
  <si>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</si>
  <si>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</si>
  <si>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</si>
  <si>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</si>
  <si>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</si>
  <si>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</si>
  <si>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</si>
  <si>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</si>
  <si>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</si>
  <si>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</si>
  <si>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</si>
  <si>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</si>
  <si>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</si>
  <si>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</si>
  <si>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</si>
  <si>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</si>
  <si>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</si>
  <si>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</si>
  <si>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</si>
  <si>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</si>
  <si>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</si>
  <si>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</si>
  <si>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</si>
  <si>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</si>
  <si>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</si>
  <si>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</si>
  <si>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</si>
  <si>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</si>
  <si>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</si>
  <si>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</si>
  <si>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</si>
  <si>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</si>
  <si>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</si>
  <si>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</si>
  <si>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</si>
  <si>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</si>
  <si>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</si>
  <si>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</si>
  <si>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</si>
  <si>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</si>
  <si>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</si>
  <si>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</si>
  <si>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</si>
  <si>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</si>
  <si>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</si>
  <si>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</si>
  <si>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</si>
  <si>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</si>
  <si>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</si>
  <si>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</si>
  <si>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</si>
  <si>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</si>
  <si>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</si>
  <si>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</si>
  <si>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</si>
  <si>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</si>
  <si>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</si>
  <si>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</si>
  <si>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</si>
  <si>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</si>
  <si>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</si>
  <si>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</si>
  <si>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</si>
  <si>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</si>
  <si>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</si>
  <si>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</si>
  <si>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</si>
  <si>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</si>
  <si>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</si>
  <si>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</si>
  <si>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</si>
  <si>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</si>
  <si>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</si>
  <si>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</si>
  <si>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</si>
  <si>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</si>
  <si>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</si>
  <si>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</si>
  <si>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</si>
  <si>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</si>
  <si>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</si>
  <si>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</si>
  <si>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</si>
  <si>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</si>
  <si>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</si>
  <si>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</si>
  <si>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</si>
  <si>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</si>
  <si>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</si>
  <si>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</si>
  <si>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</si>
  <si>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</si>
  <si>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</si>
  <si>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</si>
  <si>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</si>
  <si>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</si>
  <si>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</si>
  <si>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</si>
  <si>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</si>
  <si>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</si>
  <si>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</si>
  <si>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</si>
  <si>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</si>
  <si>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</si>
  <si>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</si>
  <si>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</si>
  <si>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</si>
  <si>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</si>
  <si>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</si>
  <si>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</si>
  <si>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</si>
  <si>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</si>
  <si>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</si>
  <si>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</si>
  <si>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</si>
  <si>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</si>
  <si>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</si>
  <si>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</si>
  <si>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</si>
  <si>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</si>
  <si>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</si>
  <si>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</si>
  <si>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</si>
  <si>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</si>
  <si>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</si>
  <si>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</si>
  <si>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</si>
  <si>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</si>
  <si>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</si>
  <si>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</si>
  <si>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</si>
  <si>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</si>
  <si>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</si>
  <si>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</si>
  <si>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</si>
  <si>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</si>
  <si>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</si>
  <si>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</si>
  <si>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</si>
  <si>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</si>
  <si>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</si>
  <si>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</si>
  <si>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</si>
  <si>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</si>
  <si>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</si>
  <si>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</si>
  <si>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</si>
  <si>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</si>
  <si>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</si>
  <si>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</si>
  <si>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</si>
  <si>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</si>
  <si>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</si>
  <si>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</si>
  <si>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</si>
  <si>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</si>
  <si>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</si>
  <si>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</si>
  <si>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</si>
  <si>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</si>
  <si>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</si>
  <si>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</si>
  <si>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</si>
  <si>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</si>
  <si>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</si>
  <si>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</si>
  <si>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</si>
  <si>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</si>
  <si>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</si>
  <si>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</si>
  <si>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</si>
  <si>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</si>
  <si>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</si>
  <si>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</si>
  <si>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</si>
  <si>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</si>
  <si>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</si>
  <si>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</si>
  <si>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</si>
  <si>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</si>
  <si>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</si>
  <si>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</si>
  <si>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</si>
  <si>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</si>
  <si>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</si>
  <si>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</si>
  <si>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</si>
  <si>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</si>
  <si>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</si>
  <si>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</si>
  <si>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</si>
  <si>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</si>
  <si>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</si>
  <si>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</si>
  <si>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</si>
  <si>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</si>
  <si>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</si>
  <si>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</si>
  <si>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</si>
  <si>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</si>
  <si>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</si>
  <si>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</si>
  <si>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</si>
  <si>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</si>
  <si>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</si>
  <si>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</si>
  <si>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</si>
  <si>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</si>
  <si>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</si>
  <si>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</si>
  <si>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</si>
  <si>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</si>
  <si>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</si>
  <si>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</si>
  <si>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</si>
  <si>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</si>
  <si>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</si>
  <si>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</si>
  <si>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</si>
  <si>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</si>
  <si>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</si>
  <si>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</si>
  <si>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</si>
  <si>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</si>
  <si>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</si>
  <si>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</si>
  <si>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</si>
  <si>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</si>
  <si>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</si>
  <si>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</si>
  <si>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</si>
  <si>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</si>
  <si>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</si>
  <si>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</si>
  <si>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</si>
  <si>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</si>
  <si>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</si>
  <si>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</si>
  <si>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</si>
  <si>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</si>
  <si>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</si>
  <si>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</si>
  <si>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</si>
  <si>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</si>
  <si>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</si>
  <si>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</si>
  <si>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</si>
  <si>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</si>
  <si>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</si>
  <si>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</si>
  <si>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</si>
  <si>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</si>
  <si>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</si>
  <si>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</si>
  <si>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</si>
  <si>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</si>
  <si>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</si>
  <si>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</si>
  <si>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</si>
  <si>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</si>
  <si>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</si>
  <si>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</si>
  <si>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</si>
  <si>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</si>
  <si>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</si>
  <si>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</si>
  <si>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</si>
  <si>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</si>
  <si>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</si>
  <si>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</si>
  <si>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</si>
  <si>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</si>
  <si>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</si>
  <si>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</si>
  <si>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</si>
  <si>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</si>
  <si>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</si>
  <si>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</si>
  <si>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</si>
  <si>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</si>
  <si>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</si>
  <si>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</si>
  <si>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</si>
  <si>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</si>
  <si>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</si>
  <si>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</si>
  <si>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</si>
  <si>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</si>
  <si>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</si>
  <si>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</si>
  <si>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</si>
  <si>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</si>
  <si>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</si>
  <si>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</si>
  <si>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</si>
  <si>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</si>
  <si>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</si>
  <si>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</si>
  <si>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</si>
  <si>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</si>
  <si>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</si>
  <si>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</si>
  <si>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</si>
  <si>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</si>
  <si>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</si>
  <si>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</si>
  <si>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</si>
  <si>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</si>
  <si>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</si>
  <si>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</si>
  <si>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</si>
  <si>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</si>
  <si>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</si>
  <si>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</si>
  <si>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</si>
  <si>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</si>
  <si>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</si>
  <si>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</si>
  <si>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</si>
  <si>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</si>
  <si>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</si>
  <si>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</si>
  <si>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</si>
  <si>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</si>
  <si>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</si>
  <si>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</si>
  <si>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</si>
  <si>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</si>
  <si>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</si>
  <si>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</si>
  <si>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</si>
  <si>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</si>
  <si>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</si>
  <si>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</si>
  <si>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</si>
  <si>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</si>
  <si>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</si>
  <si>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</si>
  <si>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</si>
  <si>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</si>
  <si>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</si>
  <si>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</si>
  <si>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</si>
  <si>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</si>
  <si>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</si>
  <si>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</si>
  <si>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</si>
  <si>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</si>
  <si>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</si>
  <si>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</si>
  <si>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</si>
  <si>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</si>
  <si>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</si>
  <si>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</si>
  <si>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</si>
  <si>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</si>
  <si>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</si>
  <si>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</si>
  <si>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</si>
  <si>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</si>
  <si>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</si>
  <si>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</si>
  <si>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</si>
  <si>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</si>
  <si>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</si>
  <si>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</si>
  <si>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</si>
  <si>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</si>
  <si>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</si>
  <si>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</si>
  <si>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</si>
  <si>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</si>
  <si>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</si>
  <si>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</si>
  <si>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</si>
  <si>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</si>
  <si>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</si>
  <si>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</si>
  <si>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</si>
  <si>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</si>
  <si>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</si>
  <si>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</si>
  <si>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</si>
  <si>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</si>
  <si>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</si>
  <si>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</si>
  <si>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</si>
  <si>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</si>
  <si>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</si>
  <si>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</si>
  <si>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</si>
  <si>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</si>
  <si>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</si>
  <si>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</si>
  <si>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</si>
  <si>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</si>
  <si>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</si>
  <si>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</si>
  <si>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</si>
  <si>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</si>
  <si>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</si>
  <si>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</si>
  <si>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</si>
  <si>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</si>
  <si>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</si>
  <si>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</si>
  <si>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</si>
  <si>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</si>
  <si>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</si>
  <si>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</si>
  <si>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</si>
  <si>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</si>
  <si>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</si>
  <si>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</si>
  <si>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</si>
  <si>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</si>
  <si>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</si>
  <si>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</si>
  <si>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</si>
  <si>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</si>
  <si>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</si>
  <si>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</si>
  <si>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</si>
  <si>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</si>
  <si>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</si>
  <si>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</si>
  <si>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</si>
  <si>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</si>
  <si>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</si>
  <si>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</si>
  <si>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</si>
  <si>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</si>
  <si>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</si>
  <si>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</si>
  <si>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</si>
  <si>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</si>
  <si>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</si>
  <si>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</si>
  <si>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</si>
  <si>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</si>
  <si>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</si>
  <si>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</si>
  <si>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</si>
  <si>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</si>
  <si>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</si>
  <si>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</si>
  <si>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</si>
  <si>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</si>
  <si>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</si>
  <si>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</si>
  <si>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</si>
  <si>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</si>
  <si>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</si>
  <si>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</si>
  <si>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</si>
  <si>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</si>
  <si>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</si>
  <si>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</si>
  <si>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</si>
  <si>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</si>
  <si>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</si>
  <si>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</si>
  <si>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</si>
  <si>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</si>
  <si>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</si>
  <si>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</si>
  <si>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</si>
  <si>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</si>
  <si>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</si>
  <si>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</si>
  <si>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</si>
  <si>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</si>
  <si>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</si>
  <si>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</si>
  <si>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</si>
  <si>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</si>
  <si>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</si>
  <si>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</si>
  <si>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</si>
  <si>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</si>
  <si>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</si>
  <si>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</si>
  <si>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</si>
  <si>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</si>
  <si>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</si>
  <si>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</si>
  <si>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</si>
  <si>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</si>
  <si>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</si>
  <si>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</si>
  <si>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</si>
  <si>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</si>
  <si>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</si>
  <si>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</si>
  <si>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</si>
  <si>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</si>
  <si>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</si>
  <si>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</si>
  <si>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</si>
  <si>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</si>
  <si>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</si>
  <si>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</si>
  <si>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</si>
  <si>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</si>
  <si>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</si>
  <si>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</si>
  <si>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</si>
  <si>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</si>
  <si>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</si>
  <si>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</si>
  <si>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</si>
  <si>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</si>
  <si>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</si>
  <si>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</si>
  <si>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</si>
  <si>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</si>
  <si>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</si>
  <si>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</si>
  <si>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</si>
  <si>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</si>
  <si>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</si>
  <si>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</si>
  <si>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</si>
  <si>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</si>
  <si>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</si>
  <si>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</si>
  <si>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</si>
  <si>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</si>
  <si>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</si>
  <si>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</si>
  <si>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</si>
  <si>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</si>
  <si>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</si>
  <si>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</si>
  <si>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</si>
  <si>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</si>
  <si>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</si>
  <si>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</si>
  <si>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</si>
  <si>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</si>
  <si>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</si>
  <si>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</si>
  <si>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</si>
  <si>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</si>
  <si>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</si>
  <si>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</si>
  <si>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</si>
  <si>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</si>
  <si>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</si>
  <si>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</si>
  <si>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</si>
  <si>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</si>
  <si>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</si>
  <si>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</si>
  <si>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</si>
  <si>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</si>
  <si>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</si>
  <si>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</si>
  <si>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</si>
  <si>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</si>
  <si>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</si>
  <si>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</si>
  <si>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</si>
  <si>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</si>
  <si>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</si>
  <si>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</si>
  <si>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</si>
  <si>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</si>
  <si>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</si>
  <si>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</si>
  <si>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</si>
  <si>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</si>
  <si>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</si>
  <si>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</si>
  <si>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</si>
  <si>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</si>
  <si>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</si>
  <si>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</si>
  <si>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</si>
  <si>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</si>
  <si>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</si>
  <si>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</si>
  <si>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</si>
  <si>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</si>
  <si>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</si>
  <si>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</si>
  <si>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</si>
  <si>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</si>
  <si>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</si>
  <si>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</si>
  <si>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</si>
  <si>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</si>
  <si>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</si>
  <si>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</si>
  <si>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</si>
  <si>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</si>
  <si>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</si>
  <si>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</si>
  <si>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</si>
  <si>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</si>
  <si>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</si>
  <si>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</si>
  <si>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</si>
  <si>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</si>
  <si>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</si>
  <si>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</si>
  <si>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</si>
  <si>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</si>
  <si>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</si>
  <si>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</si>
  <si>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</si>
  <si>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</si>
  <si>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</si>
  <si>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</si>
  <si>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</si>
  <si>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</si>
  <si>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</si>
  <si>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</si>
  <si>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</si>
  <si>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</si>
  <si>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</si>
  <si>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</si>
  <si>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</si>
  <si>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</si>
  <si>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</si>
  <si>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</si>
  <si>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</si>
  <si>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</si>
  <si>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</si>
  <si>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</si>
  <si>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</si>
  <si>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</si>
  <si>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</si>
  <si>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</si>
  <si>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</si>
  <si>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</si>
  <si>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</si>
  <si>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</si>
  <si>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</si>
  <si>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</si>
  <si>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</si>
  <si>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</si>
  <si>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</si>
  <si>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</si>
  <si>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</si>
  <si>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</si>
  <si>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</si>
  <si>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</si>
  <si>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</si>
  <si>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</si>
  <si>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</si>
  <si>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</si>
  <si>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</si>
  <si>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</si>
  <si>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</si>
  <si>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</si>
  <si>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</si>
  <si>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</si>
  <si>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</si>
  <si>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</si>
  <si>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</si>
  <si>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</si>
  <si>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</si>
  <si>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</si>
  <si>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</si>
  <si>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</si>
  <si>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</si>
  <si>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</si>
  <si>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</si>
  <si>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</si>
  <si>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</si>
  <si>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</si>
  <si>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</si>
  <si>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</si>
  <si>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</si>
  <si>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</si>
  <si>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</si>
  <si>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</si>
  <si>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</si>
  <si>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</si>
  <si>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</si>
  <si>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</si>
  <si>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</si>
  <si>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</si>
  <si>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</si>
  <si>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</si>
  <si>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</si>
  <si>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</si>
  <si>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</si>
  <si>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</si>
  <si>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</si>
  <si>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</si>
  <si>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</si>
  <si>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</si>
  <si>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</si>
  <si>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</si>
  <si>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</si>
  <si>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</si>
  <si>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</si>
  <si>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</si>
  <si>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</si>
  <si>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</si>
  <si>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</si>
  <si>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</si>
  <si>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</si>
  <si>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</si>
  <si>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</si>
  <si>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</si>
  <si>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</si>
  <si>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</si>
  <si>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</si>
  <si>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</si>
  <si>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</si>
  <si>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</si>
  <si>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</si>
  <si>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</si>
  <si>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</si>
  <si>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</si>
  <si>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</si>
  <si>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</si>
  <si>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</si>
  <si>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</si>
  <si>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</si>
  <si>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</si>
  <si>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</si>
  <si>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</si>
  <si>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</si>
  <si>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</si>
  <si>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</si>
  <si>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</si>
  <si>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</si>
  <si>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</si>
  <si>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</si>
  <si>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</si>
  <si>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</si>
  <si>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</si>
  <si>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</si>
  <si>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</si>
  <si>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</si>
  <si>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</si>
  <si>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</si>
  <si>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</si>
  <si>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</si>
  <si>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</si>
  <si>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</si>
  <si>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</si>
  <si>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</si>
  <si>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</si>
  <si>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</si>
  <si>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</si>
  <si>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</si>
  <si>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</si>
  <si>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</si>
  <si>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</si>
  <si>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</si>
  <si>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</si>
  <si>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</si>
  <si>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</si>
  <si>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</si>
  <si>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</si>
  <si>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</si>
  <si>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</si>
  <si>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</si>
  <si>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</si>
  <si>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</si>
  <si>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</si>
  <si>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</si>
  <si>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</si>
  <si>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</si>
  <si>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</si>
  <si>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</si>
  <si>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</si>
  <si>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</si>
  <si>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</si>
  <si>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</si>
  <si>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</si>
  <si>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</si>
  <si>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</si>
  <si>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</si>
  <si>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</si>
  <si>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</si>
  <si>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</si>
  <si>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</si>
  <si>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</si>
  <si>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</si>
  <si>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</si>
  <si>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</si>
  <si>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</si>
  <si>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</si>
  <si>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</si>
  <si>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</si>
  <si>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</si>
  <si>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</si>
  <si>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</si>
  <si>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</si>
  <si>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</si>
  <si>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</si>
  <si>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</si>
  <si>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</si>
  <si>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</si>
  <si>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</si>
  <si>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</si>
  <si>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</si>
  <si>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</si>
  <si>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</si>
  <si>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</si>
  <si>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</si>
  <si>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</si>
  <si>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</si>
  <si>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</si>
  <si>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</si>
  <si>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</si>
  <si>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</si>
  <si>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</si>
  <si>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</si>
  <si>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</si>
  <si>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</si>
  <si>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</si>
  <si>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</si>
  <si>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</si>
  <si>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</si>
  <si>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</si>
  <si>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</si>
  <si>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</si>
  <si>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</si>
  <si>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</si>
  <si>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</si>
  <si>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</si>
  <si>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</si>
  <si>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</si>
  <si>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</si>
  <si>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</si>
  <si>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</si>
  <si>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</si>
  <si>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</si>
  <si>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</si>
  <si>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</si>
  <si>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</si>
  <si>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</si>
  <si>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</si>
  <si>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</si>
  <si>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</si>
  <si>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</si>
  <si>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</si>
  <si>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</si>
  <si>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</si>
  <si>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</si>
  <si>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</si>
  <si>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</si>
  <si>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</si>
  <si>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</si>
  <si>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</si>
  <si>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</si>
  <si>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</si>
  <si>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</si>
  <si>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</si>
  <si>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</si>
  <si>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</si>
  <si>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</si>
  <si>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</si>
  <si>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</si>
  <si>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</si>
  <si>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</si>
  <si>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</si>
  <si>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</si>
  <si>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</si>
  <si>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</si>
  <si>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</si>
  <si>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</si>
  <si>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</si>
  <si>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</si>
  <si>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</si>
  <si>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</si>
  <si>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</si>
  <si>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</si>
  <si>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</si>
  <si>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</si>
  <si>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</si>
  <si>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</si>
  <si>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</si>
  <si>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</si>
  <si>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</si>
  <si>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</si>
  <si>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</si>
  <si>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</si>
  <si>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</si>
  <si>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</si>
  <si>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</si>
  <si>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</si>
  <si>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</si>
  <si>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</si>
  <si>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</si>
  <si>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</si>
  <si>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</si>
  <si>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</si>
  <si>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</si>
  <si>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</si>
  <si>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</si>
  <si>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</si>
  <si>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</si>
  <si>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</si>
  <si>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</si>
  <si>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</si>
  <si>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</si>
  <si>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</si>
  <si>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</si>
  <si>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</si>
  <si>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</si>
  <si>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</si>
  <si>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</si>
  <si>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</si>
  <si>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</si>
  <si>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</si>
  <si>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</si>
  <si>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</si>
  <si>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</si>
  <si>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</si>
  <si>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</si>
  <si>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</si>
  <si>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</si>
  <si>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</si>
  <si>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</si>
  <si>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</si>
  <si>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</si>
  <si>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</si>
  <si>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</si>
  <si>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</si>
  <si>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</si>
  <si>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</si>
  <si>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</si>
  <si>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</si>
  <si>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</si>
  <si>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</si>
  <si>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</si>
  <si>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</si>
  <si>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</si>
  <si>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</si>
  <si>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</si>
  <si>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</si>
  <si>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</si>
  <si>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</si>
  <si>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</si>
  <si>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</si>
  <si>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</si>
  <si>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</si>
  <si>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</si>
  <si>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</si>
  <si>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</si>
  <si>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</si>
  <si>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</si>
  <si>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</si>
  <si>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</si>
  <si>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</si>
  <si>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</si>
  <si>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</si>
  <si>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</si>
  <si>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</si>
  <si>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</si>
  <si>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</si>
  <si>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</si>
  <si>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</si>
  <si>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</si>
  <si>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</si>
  <si>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</si>
  <si>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</si>
  <si>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</si>
  <si>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</si>
  <si>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</si>
  <si>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</si>
  <si>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</si>
  <si>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</si>
  <si>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</si>
  <si>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</si>
  <si>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</si>
  <si>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</si>
  <si>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</si>
  <si>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</si>
  <si>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</si>
  <si>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</si>
  <si>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</si>
  <si>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</si>
  <si>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</si>
  <si>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</si>
  <si>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</si>
  <si>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</si>
  <si>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</si>
  <si>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</si>
  <si>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</si>
  <si>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</si>
  <si>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</si>
  <si>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</si>
  <si>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</si>
  <si>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</si>
  <si>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</si>
  <si>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</si>
  <si>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</si>
  <si>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</si>
  <si>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</si>
  <si>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</si>
  <si>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</si>
  <si>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</si>
  <si>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</si>
  <si>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</si>
  <si>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</si>
  <si>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</si>
  <si>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</si>
  <si>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</si>
  <si>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</si>
  <si>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</si>
  <si>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</si>
  <si>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</si>
  <si>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</si>
  <si>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</si>
  <si>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</si>
  <si>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</si>
  <si>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</si>
  <si>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</si>
  <si>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</si>
  <si>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</si>
  <si>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</si>
  <si>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</si>
  <si>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</si>
  <si>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</si>
  <si>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</si>
  <si>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</si>
  <si>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</si>
  <si>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</si>
  <si>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</si>
  <si>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</si>
  <si>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</si>
  <si>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</si>
  <si>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</si>
  <si>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</si>
  <si>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</si>
  <si>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</si>
  <si>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</si>
  <si>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</si>
  <si>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</si>
  <si>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</si>
  <si>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</si>
  <si>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</si>
  <si>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</si>
  <si>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</si>
  <si>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</si>
  <si>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</si>
  <si>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</si>
  <si>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</si>
  <si>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</si>
  <si>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</si>
  <si>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</si>
  <si>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</si>
  <si>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</si>
  <si>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</si>
  <si>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</si>
  <si>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</si>
  <si>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</si>
  <si>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</si>
  <si>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</si>
  <si>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</si>
  <si>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</si>
  <si>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</si>
  <si>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</si>
  <si>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</si>
  <si>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</si>
  <si>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</si>
  <si>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</si>
  <si>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</si>
  <si>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</si>
  <si>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</si>
  <si>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</si>
  <si>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</si>
  <si>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</si>
  <si>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</si>
  <si>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</si>
  <si>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</si>
  <si>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</si>
  <si>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</si>
  <si>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</si>
  <si>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</si>
  <si>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</si>
  <si>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</si>
  <si>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</si>
  <si>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</si>
  <si>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</si>
  <si>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</si>
  <si>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</si>
  <si>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</si>
  <si>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</si>
  <si>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</si>
  <si>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</si>
  <si>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</si>
  <si>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</si>
  <si>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</si>
  <si>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</si>
  <si>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</si>
  <si>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</si>
  <si>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</si>
  <si>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</si>
  <si>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</si>
  <si>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</si>
  <si>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</si>
  <si>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</si>
  <si>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</si>
  <si>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</si>
  <si>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</si>
  <si>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</si>
  <si>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</si>
  <si>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</si>
  <si>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</si>
  <si>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</si>
  <si>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</si>
  <si>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</si>
  <si>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</si>
  <si>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</si>
  <si>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</si>
  <si>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</si>
  <si>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</si>
  <si>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</si>
  <si>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</si>
  <si>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</si>
  <si>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</si>
  <si>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</si>
  <si>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</si>
  <si>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</si>
  <si>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</si>
  <si>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</si>
  <si>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</si>
  <si>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</si>
  <si>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</si>
  <si>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</si>
  <si>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</si>
  <si>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</si>
  <si>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</si>
  <si>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</si>
  <si>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</si>
  <si>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</si>
  <si>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</si>
  <si>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</si>
  <si>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</si>
  <si>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</si>
  <si>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</si>
  <si>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</si>
  <si>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</si>
  <si>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</si>
  <si>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</si>
  <si>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</si>
  <si>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</si>
  <si>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</si>
  <si>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</si>
  <si>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</si>
  <si>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</si>
  <si>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</si>
  <si>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</si>
  <si>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</si>
  <si>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</si>
  <si>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</si>
  <si>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</si>
  <si>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</si>
  <si>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</si>
  <si>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</si>
  <si>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</si>
  <si>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</si>
  <si>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</si>
  <si>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</si>
  <si>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</si>
  <si>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</si>
  <si>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</si>
  <si>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</si>
  <si>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</si>
  <si>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</si>
  <si>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</si>
  <si>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</si>
  <si>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</si>
  <si>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</si>
  <si>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</si>
  <si>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</si>
  <si>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</si>
  <si>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</si>
  <si>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</si>
  <si>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</si>
  <si>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</si>
  <si>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</si>
  <si>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</si>
  <si>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</si>
  <si>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</si>
  <si>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</si>
  <si>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</si>
  <si>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</si>
  <si>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</si>
  <si>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</si>
  <si>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</si>
  <si>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</si>
  <si>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</si>
  <si>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</si>
  <si>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</si>
  <si>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</si>
  <si>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</si>
  <si>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</si>
  <si>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</si>
  <si>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</si>
  <si>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</si>
  <si>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</si>
  <si>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</si>
  <si>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</si>
  <si>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</si>
  <si>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</si>
  <si>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</si>
  <si>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</si>
  <si>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</si>
  <si>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</si>
  <si>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</si>
  <si>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</si>
  <si>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</si>
  <si>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</si>
  <si>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</si>
  <si>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</si>
  <si>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</si>
  <si>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</si>
  <si>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</si>
  <si>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</si>
  <si>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</si>
  <si>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</si>
  <si>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</si>
  <si>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</si>
  <si>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</si>
  <si>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</si>
  <si>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</si>
  <si>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</si>
  <si>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</si>
  <si>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</si>
  <si>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</si>
  <si>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</si>
  <si>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</si>
  <si>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</si>
  <si>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</si>
  <si>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</si>
  <si>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</si>
  <si>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</si>
  <si>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</si>
  <si>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</si>
  <si>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</si>
  <si>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</si>
  <si>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</si>
  <si>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</si>
  <si>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</si>
  <si>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</si>
  <si>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</si>
  <si>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</si>
  <si>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</si>
  <si>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</si>
  <si>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</si>
  <si>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</si>
  <si>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</si>
  <si>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</si>
  <si>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</si>
  <si>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</si>
  <si>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</si>
  <si>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</si>
  <si>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</si>
  <si>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</si>
  <si>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</si>
  <si>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</si>
  <si>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</si>
  <si>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</si>
  <si>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</si>
  <si>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</si>
  <si>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</si>
  <si>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</si>
  <si>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</si>
  <si>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</si>
  <si>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</si>
  <si>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</si>
  <si>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</si>
  <si>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</si>
  <si>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</si>
  <si>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</si>
  <si>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</si>
  <si>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</si>
  <si>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</si>
  <si>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</si>
  <si>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</si>
  <si>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</si>
  <si>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</si>
  <si>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</si>
  <si>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</si>
  <si>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</si>
  <si>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</si>
  <si>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</si>
  <si>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</si>
  <si>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</si>
  <si>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</si>
  <si>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</si>
  <si>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</si>
  <si>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</si>
  <si>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</si>
  <si>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</si>
  <si>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</si>
  <si>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</si>
  <si>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</si>
  <si>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</si>
  <si>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</si>
  <si>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</si>
  <si>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</si>
  <si>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</si>
  <si>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</si>
  <si>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</si>
  <si>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</si>
  <si>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</si>
  <si>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</si>
  <si>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</si>
  <si>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</si>
  <si>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</si>
  <si>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</si>
  <si>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</si>
  <si>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</si>
  <si>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</si>
  <si>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</si>
  <si>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</si>
  <si>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</si>
  <si>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</si>
  <si>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</si>
  <si>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</si>
  <si>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</si>
  <si>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</si>
  <si>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</si>
  <si>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</si>
  <si>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</si>
  <si>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</si>
  <si>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</si>
  <si>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</si>
  <si>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</si>
  <si>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</si>
  <si>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</si>
  <si>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</si>
  <si>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</si>
  <si>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</si>
  <si>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</si>
  <si>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</si>
  <si>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</si>
  <si>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</si>
  <si>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</si>
  <si>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</si>
  <si>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</si>
  <si>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</si>
  <si>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</si>
  <si>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</si>
  <si>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</si>
  <si>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</si>
  <si>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</si>
  <si>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</si>
  <si>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</si>
  <si>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</si>
  <si>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</si>
  <si>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</si>
  <si>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</si>
  <si>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</si>
  <si>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</si>
  <si>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</si>
  <si>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</si>
  <si>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</si>
  <si>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</si>
  <si>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</si>
  <si>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</si>
  <si>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</si>
  <si>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</si>
  <si>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</si>
  <si>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</si>
  <si>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</si>
  <si>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</si>
  <si>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</si>
  <si>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</si>
  <si>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</si>
  <si>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</si>
  <si>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</si>
  <si>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</si>
  <si>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</si>
  <si>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</si>
  <si>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</si>
  <si>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</si>
  <si>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</si>
  <si>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</si>
  <si>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</si>
  <si>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</si>
  <si>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</si>
  <si>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</si>
  <si>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</si>
  <si>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</si>
  <si>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</si>
  <si>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</si>
  <si>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</si>
  <si>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</si>
  <si>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</si>
  <si>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</si>
  <si>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</si>
  <si>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</si>
  <si>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</si>
  <si>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</si>
  <si>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</si>
  <si>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</si>
  <si>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</si>
  <si>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</si>
  <si>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</si>
  <si>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</si>
  <si>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</si>
  <si>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</si>
  <si>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</si>
  <si>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</si>
  <si>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</si>
  <si>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</si>
  <si>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</si>
  <si>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</si>
  <si>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</si>
  <si>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</si>
  <si>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</si>
  <si>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</si>
  <si>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</si>
  <si>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</si>
  <si>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</si>
  <si>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</si>
  <si>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</si>
  <si>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</si>
  <si>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</si>
  <si>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</si>
  <si>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</si>
  <si>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</si>
  <si>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</si>
  <si>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</si>
  <si>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</si>
  <si>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</si>
  <si>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</si>
  <si>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</si>
  <si>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</si>
  <si>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</si>
  <si>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</si>
  <si>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</si>
  <si>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</si>
  <si>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</si>
  <si>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</si>
  <si>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</si>
  <si>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</si>
  <si>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</si>
  <si>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</si>
  <si>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</si>
  <si>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</si>
  <si>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</si>
  <si>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</si>
  <si>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</si>
  <si>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</si>
  <si>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</si>
  <si>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</si>
  <si>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</si>
  <si>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</si>
  <si>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</si>
  <si>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</si>
  <si>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</si>
  <si>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</si>
  <si>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</si>
  <si>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</si>
  <si>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</si>
  <si>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</si>
  <si>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</si>
  <si>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</si>
  <si>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</si>
  <si>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</si>
  <si>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</si>
  <si>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</si>
  <si>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</si>
  <si>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</si>
  <si>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</si>
  <si>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</si>
  <si>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</si>
  <si>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</si>
  <si>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</si>
  <si>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</si>
  <si>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</si>
  <si>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</si>
  <si>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</si>
  <si>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</si>
  <si>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</si>
  <si>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</si>
  <si>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</si>
  <si>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</si>
  <si>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</si>
  <si>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</si>
  <si>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</si>
  <si>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</si>
  <si>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</si>
  <si>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</si>
  <si>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</si>
  <si>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</si>
  <si>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</si>
  <si>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</si>
  <si>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</si>
  <si>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</si>
  <si>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</si>
  <si>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</si>
  <si>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</si>
  <si>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</si>
  <si>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</si>
  <si>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</si>
  <si>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</si>
  <si>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</si>
  <si>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</si>
  <si>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</si>
  <si>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</si>
  <si>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</si>
  <si>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</si>
  <si>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</si>
  <si>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</si>
  <si>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</si>
  <si>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</si>
  <si>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</si>
  <si>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</si>
  <si>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</si>
  <si>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</si>
  <si>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</si>
  <si>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</si>
  <si>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</si>
  <si>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</si>
  <si>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</si>
  <si>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</si>
  <si>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</si>
  <si>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</si>
  <si>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</si>
  <si>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</si>
  <si>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</si>
  <si>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</si>
  <si>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</si>
  <si>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</si>
  <si>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</si>
  <si>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</si>
  <si>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</si>
  <si>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</si>
  <si>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</si>
  <si>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</si>
  <si>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</si>
  <si>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</si>
  <si>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</si>
  <si>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</si>
  <si>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</si>
  <si>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</si>
  <si>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</si>
  <si>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</si>
  <si>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</si>
  <si>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</si>
  <si>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</si>
  <si>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</si>
  <si>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</si>
  <si>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</si>
  <si>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</si>
  <si>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</si>
  <si>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</si>
  <si>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</si>
  <si>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</si>
  <si>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</si>
  <si>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</si>
  <si>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</si>
  <si>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</si>
  <si>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</si>
  <si>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</si>
  <si>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</si>
  <si>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</si>
  <si>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</si>
  <si>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</si>
  <si>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</si>
  <si>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</si>
  <si>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</si>
  <si>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</si>
  <si>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</si>
  <si>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</si>
  <si>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</si>
  <si>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</si>
  <si>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</si>
  <si>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</si>
  <si>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</si>
  <si>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</si>
  <si>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</si>
  <si>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</si>
  <si>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</si>
  <si>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</si>
  <si>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</si>
  <si>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</si>
  <si>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</si>
  <si>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</si>
  <si>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</si>
  <si>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</si>
  <si>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</si>
  <si>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</si>
  <si>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</si>
  <si>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</si>
  <si>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</si>
  <si>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</si>
  <si>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</si>
  <si>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</si>
  <si>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</si>
  <si>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</si>
  <si>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</si>
  <si>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</si>
  <si>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</si>
  <si>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</si>
  <si>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</si>
  <si>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</si>
  <si>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</si>
  <si>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</si>
  <si>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</si>
  <si>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</si>
  <si>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</si>
  <si>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</si>
  <si>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</si>
  <si>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</si>
  <si>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</si>
  <si>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</si>
  <si>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</si>
  <si>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</si>
  <si>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</si>
  <si>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</si>
  <si>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</si>
  <si>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</si>
  <si>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</si>
  <si>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</si>
  <si>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</si>
  <si>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</si>
  <si>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</si>
  <si>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</si>
  <si>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</si>
  <si>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</si>
  <si>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</si>
  <si>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</si>
  <si>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</si>
  <si>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</si>
  <si>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</si>
  <si>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</si>
  <si>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</si>
  <si>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</si>
  <si>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</si>
  <si>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</si>
  <si>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</si>
  <si>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</si>
  <si>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</si>
  <si>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</si>
  <si>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</si>
  <si>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</si>
  <si>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</si>
  <si>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</si>
  <si>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</si>
  <si>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</si>
  <si>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</si>
  <si>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</si>
  <si>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</si>
  <si>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</si>
  <si>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</si>
  <si>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</si>
  <si>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</si>
  <si>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</si>
  <si>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</si>
  <si>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</si>
  <si>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</si>
  <si>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</si>
  <si>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</si>
  <si>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</si>
  <si>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</si>
  <si>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</si>
  <si>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</si>
  <si>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</si>
  <si>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</si>
  <si>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</si>
  <si>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</si>
  <si>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</si>
  <si>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</si>
  <si>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</si>
  <si>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</si>
  <si>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</si>
  <si>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</si>
  <si>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</si>
  <si>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</si>
  <si>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</si>
  <si>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</si>
  <si>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</si>
  <si>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</si>
  <si>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</si>
  <si>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</si>
  <si>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</si>
  <si>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</si>
  <si>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</si>
  <si>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</si>
  <si>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</si>
  <si>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</si>
  <si>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</si>
  <si>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</si>
  <si>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</si>
  <si>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</si>
  <si>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</si>
  <si>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</si>
  <si>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</si>
  <si>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</si>
  <si>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</si>
  <si>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</si>
  <si>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</si>
  <si>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</si>
  <si>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</si>
  <si>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</si>
  <si>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</si>
  <si>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</si>
  <si>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</si>
  <si>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</si>
  <si>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</si>
  <si>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</si>
  <si>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</si>
  <si>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</si>
  <si>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</si>
  <si>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</si>
  <si>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</si>
  <si>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</si>
  <si>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</si>
  <si>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</si>
  <si>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</si>
  <si>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</si>
  <si>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</si>
  <si>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</si>
  <si>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</si>
  <si>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</si>
  <si>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</si>
  <si>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</si>
  <si>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</si>
  <si>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</si>
  <si>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</si>
  <si>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</si>
  <si>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</si>
  <si>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</si>
  <si>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</si>
  <si>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</si>
  <si>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</si>
  <si>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</si>
  <si>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</si>
  <si>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</si>
  <si>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</si>
  <si>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</si>
  <si>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</si>
  <si>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</si>
  <si>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</si>
  <si>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</si>
  <si>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</si>
  <si>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</si>
  <si>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</si>
  <si>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</si>
  <si>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</si>
  <si>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</si>
  <si>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</si>
  <si>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</si>
  <si>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</si>
  <si>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</si>
  <si>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</si>
  <si>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</si>
  <si>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</si>
  <si>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</si>
  <si>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</si>
  <si>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</si>
  <si>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</si>
  <si>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</si>
  <si>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</si>
  <si>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</si>
  <si>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</si>
  <si>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</si>
  <si>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</si>
  <si>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</si>
  <si>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</si>
  <si>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</si>
  <si>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</si>
  <si>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</si>
  <si>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</si>
  <si>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</si>
  <si>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</si>
  <si>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</si>
  <si>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</si>
  <si>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</si>
  <si>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</si>
  <si>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</si>
  <si>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</si>
  <si>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</si>
  <si>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</si>
  <si>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</si>
  <si>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</si>
  <si>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</si>
  <si>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</si>
  <si>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</si>
  <si>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</si>
  <si>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</si>
  <si>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</si>
  <si>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</si>
  <si>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</si>
  <si>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</si>
  <si>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</si>
  <si>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</si>
  <si>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</si>
  <si>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</si>
  <si>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</si>
  <si>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</si>
  <si>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</si>
  <si>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</si>
  <si>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</si>
  <si>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</si>
  <si>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</si>
  <si>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</si>
  <si>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</si>
  <si>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</si>
  <si>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</si>
  <si>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</si>
  <si>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</si>
  <si>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</si>
  <si>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</si>
  <si>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</si>
  <si>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</si>
  <si>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</si>
  <si>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</si>
  <si>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</si>
  <si>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</si>
  <si>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</si>
  <si>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</si>
  <si>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</si>
  <si>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</si>
  <si>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</si>
  <si>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</si>
  <si>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</si>
  <si>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</si>
  <si>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</si>
  <si>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</si>
  <si>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</si>
  <si>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</si>
  <si>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</si>
  <si>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</si>
  <si>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</si>
  <si>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</si>
  <si>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</si>
  <si>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</si>
  <si>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</si>
  <si>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</si>
  <si>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</si>
  <si>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</si>
  <si>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</si>
  <si>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</si>
  <si>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</si>
  <si>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</si>
  <si>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</si>
  <si>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</si>
  <si>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</si>
  <si>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</si>
  <si>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</si>
  <si>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</si>
  <si>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</si>
  <si>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</si>
  <si>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</si>
  <si>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</si>
  <si>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</si>
  <si>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</si>
  <si>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</si>
  <si>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</si>
  <si>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</si>
  <si>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</si>
  <si>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</si>
  <si>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</si>
  <si>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</si>
  <si>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</si>
  <si>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</si>
  <si>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</si>
  <si>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</si>
  <si>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</si>
  <si>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</si>
  <si>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</si>
  <si>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</si>
  <si>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</si>
  <si>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</si>
  <si>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</si>
  <si>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</si>
  <si>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</si>
  <si>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</si>
  <si>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</si>
  <si>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</si>
  <si>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</si>
  <si>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</si>
  <si>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</si>
  <si>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</si>
  <si>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</si>
  <si>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</si>
  <si>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</si>
  <si>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</si>
  <si>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</si>
  <si>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</si>
  <si>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</si>
  <si>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</si>
  <si>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</si>
  <si>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</si>
  <si>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</si>
  <si>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</si>
  <si>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</si>
  <si>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</si>
  <si>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</si>
  <si>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</si>
  <si>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</si>
  <si>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</si>
  <si>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</si>
  <si>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</si>
  <si>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</si>
  <si>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</si>
  <si>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</si>
  <si>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</si>
  <si>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</si>
  <si>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</si>
  <si>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</si>
  <si>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</si>
  <si>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</si>
  <si>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</si>
  <si>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</si>
  <si>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</si>
  <si>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</si>
  <si>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</si>
  <si>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</si>
  <si>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</si>
  <si>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</si>
  <si>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</si>
  <si>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</si>
  <si>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</si>
  <si>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</si>
  <si>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</si>
  <si>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</si>
  <si>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</si>
  <si>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</si>
  <si>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</si>
  <si>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</si>
  <si>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</si>
  <si>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</si>
  <si>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</si>
  <si>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</si>
  <si>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</si>
  <si>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</si>
  <si>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</si>
  <si>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</si>
  <si>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</si>
  <si>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</si>
  <si>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</si>
  <si>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</si>
  <si>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</si>
  <si>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</si>
  <si>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</si>
  <si>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</si>
  <si>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</si>
  <si>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</si>
  <si>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</si>
  <si>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</si>
  <si>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</si>
  <si>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</si>
  <si>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</si>
  <si>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</si>
  <si>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</si>
  <si>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</si>
  <si>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</si>
  <si>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</si>
  <si>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</si>
  <si>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</si>
  <si>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</si>
  <si>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</si>
  <si>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</si>
  <si>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</si>
  <si>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</si>
  <si>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</si>
  <si>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</si>
  <si>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</si>
  <si>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</si>
  <si>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</si>
  <si>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</si>
  <si>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</si>
  <si>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</si>
  <si>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</si>
  <si>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</si>
  <si>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</si>
  <si>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</si>
  <si>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</si>
  <si>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</si>
  <si>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</si>
  <si>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</si>
  <si>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</si>
  <si>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</si>
  <si>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</si>
  <si>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</si>
  <si>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</si>
  <si>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</si>
  <si>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</si>
  <si>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</si>
  <si>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</si>
  <si>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</si>
  <si>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</si>
  <si>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</si>
  <si>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</si>
  <si>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</si>
  <si>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</si>
  <si>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</si>
  <si>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</si>
  <si>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</si>
  <si>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</si>
  <si>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</si>
  <si>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</si>
  <si>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</si>
  <si>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</si>
  <si>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</si>
  <si>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</si>
  <si>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</si>
  <si>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</si>
  <si>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</si>
  <si>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</si>
  <si>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</si>
  <si>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</si>
  <si>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</si>
  <si>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</si>
  <si>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</si>
  <si>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</si>
  <si>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</si>
  <si>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</si>
  <si>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</si>
  <si>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</si>
  <si>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</si>
  <si>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</si>
  <si>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</si>
  <si>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</si>
  <si>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</si>
  <si>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</si>
  <si>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</si>
  <si>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</si>
  <si>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</si>
  <si>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</si>
  <si>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</si>
  <si>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</si>
  <si>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</si>
  <si>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</si>
  <si>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</si>
  <si>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</si>
  <si>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</si>
  <si>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</si>
  <si>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</si>
  <si>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</si>
  <si>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</si>
  <si>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</si>
  <si>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</si>
  <si>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</si>
  <si>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</si>
  <si>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</si>
  <si>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</si>
  <si>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</si>
  <si>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</si>
  <si>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</si>
  <si>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</si>
  <si>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</si>
  <si>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</si>
  <si>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</si>
  <si>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</si>
  <si>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</si>
  <si>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</si>
  <si>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</si>
  <si>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</si>
  <si>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</si>
  <si>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</si>
  <si>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</si>
  <si>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</si>
  <si>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</si>
  <si>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</si>
  <si>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</si>
  <si>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</si>
  <si>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</si>
  <si>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</si>
  <si>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</si>
  <si>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</si>
  <si>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</si>
  <si>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</si>
  <si>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</si>
  <si>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</si>
  <si>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</si>
  <si>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</si>
  <si>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</si>
  <si>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</si>
  <si>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</si>
  <si>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</si>
  <si>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</si>
  <si>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</si>
  <si>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</si>
  <si>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</si>
  <si>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</si>
  <si>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</si>
  <si>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</si>
  <si>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</si>
  <si>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</si>
  <si>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</si>
  <si>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</si>
  <si>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</si>
  <si>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</si>
  <si>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</si>
  <si>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</si>
  <si>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</si>
  <si>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</si>
  <si>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</si>
  <si>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</si>
  <si>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</si>
  <si>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</si>
  <si>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</si>
  <si>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</si>
  <si>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</si>
  <si>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</si>
  <si>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</si>
  <si>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</si>
  <si>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</si>
  <si>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</si>
  <si>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</si>
  <si>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</si>
  <si>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</si>
  <si>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</si>
  <si>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</si>
  <si>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</si>
  <si>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</si>
  <si>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</si>
  <si>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</si>
  <si>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</si>
  <si>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</si>
  <si>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</si>
  <si>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</si>
  <si>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</si>
  <si>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</si>
  <si>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</si>
  <si>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</si>
  <si>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</si>
  <si>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</si>
  <si>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</si>
  <si>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</si>
  <si>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</si>
  <si>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</si>
  <si>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</si>
  <si>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</si>
  <si>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</si>
  <si>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</si>
  <si>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</si>
  <si>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</si>
  <si>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</si>
  <si>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</si>
  <si>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</si>
  <si>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</si>
  <si>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</si>
  <si>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</si>
  <si>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</si>
  <si>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</si>
  <si>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</si>
  <si>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</si>
  <si>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</si>
  <si>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</si>
  <si>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</si>
  <si>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</si>
  <si>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</si>
  <si>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</si>
  <si>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</si>
  <si>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</si>
  <si>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</si>
  <si>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</si>
  <si>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</si>
  <si>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</si>
  <si>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</si>
  <si>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</si>
  <si>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</si>
  <si>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</si>
  <si>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</si>
  <si>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</si>
  <si>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</si>
  <si>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</si>
  <si>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</si>
  <si>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</si>
  <si>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</si>
  <si>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</si>
  <si>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</si>
  <si>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</si>
  <si>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</si>
  <si>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</si>
  <si>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</si>
  <si>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</si>
  <si>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</si>
  <si>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</si>
  <si>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</si>
  <si>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</si>
  <si>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</si>
  <si>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</si>
  <si>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</si>
  <si>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</si>
  <si>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</si>
  <si>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</si>
  <si>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</si>
  <si>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</si>
  <si>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</si>
  <si>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</si>
  <si>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</si>
  <si>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</si>
  <si>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</si>
  <si>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</si>
  <si>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</si>
  <si>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</si>
  <si>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</si>
  <si>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</si>
  <si>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</si>
  <si>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</si>
  <si>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</si>
  <si>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</si>
  <si>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</si>
  <si>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</si>
  <si>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</si>
  <si>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</si>
  <si>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</si>
  <si>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</si>
  <si>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</si>
  <si>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</si>
  <si>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</si>
  <si>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</si>
  <si>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</si>
  <si>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</si>
  <si>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</si>
  <si>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</si>
  <si>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</si>
  <si>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</si>
  <si>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</si>
  <si>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</si>
  <si>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</si>
  <si>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</si>
  <si>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</si>
  <si>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</si>
  <si>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</si>
  <si>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</si>
  <si>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</si>
  <si>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</si>
  <si>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</si>
  <si>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</si>
  <si>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</si>
  <si>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</si>
  <si>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</si>
  <si>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</si>
  <si>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</si>
  <si>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</si>
  <si>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</si>
  <si>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</si>
  <si>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</si>
  <si>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</si>
  <si>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</si>
  <si>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</si>
  <si>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</si>
  <si>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</si>
  <si>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</si>
  <si>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</si>
  <si>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</si>
  <si>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</si>
  <si>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</si>
  <si>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</si>
  <si>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</si>
  <si>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</si>
  <si>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</si>
  <si>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</si>
  <si>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</si>
  <si>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</si>
  <si>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</si>
  <si>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</si>
  <si>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</si>
  <si>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</si>
  <si>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</si>
  <si>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</si>
  <si>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</si>
  <si>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</si>
  <si>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</si>
  <si>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</si>
  <si>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</si>
  <si>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</si>
  <si>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</si>
  <si>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</si>
  <si>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</si>
  <si>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</si>
  <si>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</si>
  <si>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</si>
  <si>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</si>
  <si>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</si>
  <si>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</si>
  <si>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</si>
  <si>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</si>
  <si>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</si>
  <si>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</si>
  <si>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</si>
  <si>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</si>
  <si>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</si>
  <si>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</si>
  <si>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</si>
  <si>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</si>
  <si>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</si>
  <si>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</si>
  <si>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</si>
  <si>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</si>
  <si>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</si>
  <si>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</si>
  <si>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</si>
  <si>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</si>
  <si>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</si>
  <si>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</si>
  <si>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</si>
  <si>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</si>
  <si>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</si>
  <si>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</si>
  <si>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</si>
  <si>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</si>
  <si>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</si>
  <si>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</si>
  <si>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</si>
  <si>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</si>
  <si>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</si>
  <si>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</si>
  <si>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</si>
  <si>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</si>
  <si>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</si>
  <si>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</si>
  <si>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</si>
  <si>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</si>
  <si>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</si>
  <si>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</si>
  <si>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</si>
  <si>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</si>
  <si>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</si>
  <si>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</si>
  <si>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</si>
  <si>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</si>
  <si>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</si>
  <si>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</si>
  <si>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</si>
  <si>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</si>
  <si>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</si>
  <si>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</si>
  <si>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</si>
  <si>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</si>
  <si>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</si>
  <si>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</si>
  <si>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</si>
  <si>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</si>
  <si>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</si>
  <si>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</si>
  <si>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</si>
  <si>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</si>
  <si>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</si>
  <si>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</si>
  <si>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</si>
  <si>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</si>
  <si>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</si>
  <si>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</si>
  <si>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</si>
  <si>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</si>
  <si>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</si>
  <si>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</si>
  <si>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</si>
  <si>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</si>
  <si>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</si>
  <si>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</si>
  <si>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</si>
  <si>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</si>
  <si>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</si>
  <si>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</si>
  <si>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</si>
  <si>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</si>
  <si>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</si>
  <si>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</si>
  <si>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</si>
  <si>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</si>
  <si>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</si>
  <si>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</si>
  <si>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</si>
  <si>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</si>
  <si>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</si>
  <si>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</si>
  <si>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</si>
  <si>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</si>
  <si>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</si>
  <si>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</si>
  <si>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</si>
  <si>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</si>
  <si>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</si>
  <si>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</si>
  <si>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</si>
  <si>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</si>
  <si>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</si>
  <si>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</si>
  <si>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</si>
  <si>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</si>
  <si>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</si>
  <si>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</si>
  <si>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</si>
  <si>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</si>
  <si>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</si>
  <si>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</si>
  <si>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</si>
  <si>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</si>
  <si>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</si>
  <si>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</si>
  <si>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</si>
  <si>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</si>
  <si>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</si>
  <si>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</si>
  <si>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</si>
  <si>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</si>
  <si>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</si>
  <si>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</si>
  <si>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</si>
  <si>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</si>
  <si>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</si>
  <si>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</si>
  <si>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</si>
  <si>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</si>
  <si>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</si>
  <si>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</si>
  <si>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</si>
  <si>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</si>
  <si>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</si>
  <si>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</si>
  <si>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</si>
  <si>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</si>
  <si>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</si>
  <si>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</si>
  <si>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</si>
  <si>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</si>
  <si>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</si>
  <si>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</si>
  <si>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</si>
  <si>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</si>
  <si>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</si>
  <si>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</si>
  <si>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</si>
  <si>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</si>
  <si>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</si>
  <si>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</si>
  <si>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</si>
  <si>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</si>
  <si>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</si>
  <si>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</si>
  <si>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</si>
  <si>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</si>
  <si>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</si>
  <si>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</si>
  <si>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</si>
  <si>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</si>
  <si>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</si>
  <si>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</si>
  <si>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</si>
  <si>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</si>
  <si>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</si>
  <si>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</si>
  <si>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</si>
  <si>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</si>
  <si>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</si>
  <si>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</si>
  <si>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</si>
  <si>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</si>
  <si>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</si>
  <si>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</si>
  <si>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</si>
  <si>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</si>
  <si>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</si>
  <si>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</si>
  <si>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</si>
  <si>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</si>
  <si>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</si>
  <si>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</si>
  <si>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</si>
  <si>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</si>
  <si>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</si>
  <si>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</si>
  <si>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</si>
  <si>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</si>
  <si>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</si>
  <si>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</si>
  <si>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</si>
  <si>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</si>
  <si>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</si>
  <si>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</si>
  <si>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</si>
  <si>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</si>
  <si>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</si>
  <si>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</si>
  <si>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</si>
  <si>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</si>
  <si>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</si>
  <si>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</si>
  <si>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</si>
  <si>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</si>
  <si>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</si>
  <si>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</si>
  <si>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</si>
  <si>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</si>
  <si>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</si>
  <si>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</si>
  <si>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</si>
  <si>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</si>
  <si>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</si>
  <si>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</si>
  <si>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</si>
  <si>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</si>
  <si>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</si>
  <si>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</si>
  <si>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</si>
  <si>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</si>
  <si>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</si>
  <si>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</si>
  <si>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</si>
  <si>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</si>
  <si>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</si>
  <si>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</si>
  <si>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</si>
  <si>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</si>
  <si>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</si>
  <si>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</si>
  <si>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</si>
  <si>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</si>
  <si>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</si>
  <si>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</si>
  <si>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</si>
  <si>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</si>
  <si>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</si>
  <si>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</si>
  <si>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</si>
  <si>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</si>
  <si>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</si>
  <si>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</si>
  <si>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</si>
  <si>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</si>
  <si>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</si>
  <si>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</si>
  <si>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</si>
  <si>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</si>
  <si>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</si>
  <si>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</si>
  <si>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</si>
  <si>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</si>
  <si>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</si>
  <si>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</si>
  <si>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</si>
  <si>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</si>
  <si>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</si>
  <si>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</si>
  <si>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</si>
  <si>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</si>
  <si>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</si>
  <si>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</si>
  <si>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</si>
  <si>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</si>
  <si>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</si>
  <si>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</si>
  <si>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</si>
  <si>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</si>
  <si>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</si>
  <si>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</si>
  <si>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</si>
  <si>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</si>
  <si>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</si>
  <si>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</si>
  <si>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</si>
  <si>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</si>
  <si>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</si>
  <si>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</si>
  <si>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</si>
  <si>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</si>
  <si>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</si>
  <si>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</si>
  <si>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</si>
  <si>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</si>
  <si>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</si>
  <si>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</si>
  <si>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</si>
  <si>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</si>
  <si>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</si>
  <si>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</si>
  <si>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</si>
  <si>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</si>
  <si>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</si>
  <si>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</si>
  <si>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</si>
  <si>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</si>
  <si>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</si>
  <si>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</si>
  <si>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</si>
  <si>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</si>
  <si>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</si>
  <si>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</si>
  <si>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</si>
  <si>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</si>
  <si>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</si>
  <si>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</si>
  <si>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</si>
  <si>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</si>
  <si>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</si>
  <si>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</si>
  <si>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</si>
  <si>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</si>
  <si>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</si>
  <si>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</si>
  <si>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</si>
  <si>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</si>
  <si>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</si>
  <si>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</si>
  <si>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</si>
  <si>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</si>
  <si>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</si>
  <si>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</si>
  <si>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</si>
  <si>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</si>
  <si>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</si>
  <si>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</si>
  <si>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</si>
  <si>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</si>
  <si>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</si>
  <si>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</si>
  <si>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</si>
  <si>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</si>
  <si>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</si>
  <si>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</si>
  <si>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</si>
  <si>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</si>
  <si>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</si>
  <si>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</si>
  <si>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</si>
  <si>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</si>
  <si>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</si>
  <si>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</si>
  <si>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</si>
  <si>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</si>
  <si>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</si>
  <si>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</si>
  <si>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</si>
  <si>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</si>
  <si>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</si>
  <si>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</si>
  <si>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</si>
  <si>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</si>
  <si>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</si>
  <si>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</si>
  <si>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</si>
  <si>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</si>
  <si>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</si>
  <si>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</si>
  <si>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</si>
  <si>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</si>
  <si>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</si>
  <si>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</si>
  <si>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</si>
  <si>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</si>
  <si>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</si>
  <si>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</si>
  <si>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</si>
  <si>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</si>
  <si>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</si>
  <si>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</si>
  <si>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</si>
  <si>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</si>
  <si>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</si>
  <si>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</si>
  <si>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</si>
  <si>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</si>
  <si>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</si>
  <si>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</si>
  <si>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</si>
  <si>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</si>
  <si>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</si>
  <si>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</si>
  <si>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</si>
  <si>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</si>
  <si>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</si>
  <si>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</si>
  <si>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</si>
  <si>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</si>
  <si>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</si>
  <si>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</si>
  <si>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</si>
  <si>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</si>
  <si>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</si>
  <si>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</si>
  <si>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</si>
  <si>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</si>
  <si>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</si>
  <si>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</si>
  <si>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</si>
  <si>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</si>
  <si>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</si>
  <si>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</si>
  <si>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</si>
  <si>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</si>
  <si>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</si>
  <si>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</si>
  <si>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</si>
  <si>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</si>
  <si>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</si>
  <si>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</si>
  <si>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</si>
  <si>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</si>
  <si>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</si>
  <si>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</si>
  <si>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</si>
  <si>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</si>
  <si>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</si>
  <si>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</si>
  <si>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</si>
  <si>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</si>
  <si>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</si>
  <si>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</si>
  <si>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</si>
  <si>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</si>
  <si>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</si>
  <si>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</si>
  <si>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</si>
  <si>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</si>
  <si>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</si>
  <si>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</si>
  <si>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</si>
  <si>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</si>
  <si>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</si>
  <si>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</si>
  <si>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</si>
  <si>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</si>
  <si>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</si>
  <si>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</si>
  <si>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</si>
  <si>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</si>
  <si>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</si>
  <si>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</si>
  <si>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</si>
  <si>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</si>
  <si>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</si>
  <si>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</si>
  <si>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</si>
  <si>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</si>
  <si>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</si>
  <si>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</si>
  <si>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</si>
  <si>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</si>
  <si>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</si>
  <si>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</si>
  <si>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</si>
  <si>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</si>
  <si>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</si>
  <si>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</si>
  <si>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</si>
  <si>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</si>
  <si>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</si>
  <si>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</si>
  <si>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</si>
  <si>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</si>
  <si>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</si>
  <si>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</si>
  <si>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</si>
  <si>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</si>
  <si>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</si>
  <si>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</si>
  <si>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</si>
  <si>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</si>
  <si>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</si>
  <si>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</si>
  <si>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</si>
  <si>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</si>
  <si>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</si>
  <si>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</si>
  <si>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</si>
  <si>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</si>
  <si>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</si>
  <si>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</si>
  <si>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</si>
  <si>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</si>
  <si>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</si>
  <si>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</si>
  <si>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</si>
  <si>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</si>
  <si>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</si>
  <si>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</si>
  <si>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</si>
  <si>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</si>
  <si>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</si>
  <si>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</si>
  <si>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</si>
  <si>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</si>
  <si>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</si>
  <si>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</si>
  <si>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</si>
  <si>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</si>
  <si>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</si>
  <si>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</si>
  <si>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</si>
  <si>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</si>
  <si>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</si>
  <si>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</si>
  <si>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</si>
  <si>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</si>
  <si>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</si>
  <si>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</si>
  <si>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</si>
  <si>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</si>
  <si>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</si>
  <si>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</si>
  <si>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</si>
  <si>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</si>
  <si>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</si>
  <si>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</si>
  <si>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</si>
  <si>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</si>
  <si>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</si>
  <si>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</si>
  <si>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</si>
  <si>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</si>
  <si>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</si>
  <si>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</si>
  <si>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</si>
  <si>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</si>
  <si>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</si>
  <si>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</si>
  <si>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</si>
  <si>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</si>
  <si>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</si>
  <si>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</si>
  <si>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</si>
  <si>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</si>
  <si>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</si>
  <si>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</si>
  <si>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</si>
  <si>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</si>
  <si>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</si>
  <si>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</si>
  <si>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</si>
  <si>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</si>
  <si>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</si>
  <si>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</si>
  <si>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</si>
  <si>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</si>
  <si>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</si>
  <si>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</si>
  <si>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</si>
  <si>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</si>
  <si>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</si>
  <si>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</si>
  <si>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</si>
  <si>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</si>
  <si>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</si>
  <si>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</si>
  <si>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</si>
  <si>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</si>
  <si>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</si>
  <si>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</si>
  <si>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</si>
  <si>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</si>
  <si>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</si>
  <si>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</si>
  <si>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</si>
  <si>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</si>
  <si>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</si>
  <si>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</si>
  <si>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</si>
  <si>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</si>
  <si>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</si>
  <si>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</si>
  <si>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</si>
  <si>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</si>
  <si>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</si>
  <si>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</si>
  <si>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</si>
  <si>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</si>
  <si>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</si>
  <si>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</si>
  <si>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</si>
  <si>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</si>
  <si>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</si>
  <si>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</si>
  <si>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</si>
  <si>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</si>
  <si>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</si>
  <si>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</si>
  <si>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</si>
  <si>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</si>
  <si>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</si>
  <si>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</si>
  <si>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</si>
  <si>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</si>
  <si>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</si>
  <si>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</si>
  <si>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</si>
  <si>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</si>
  <si>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</si>
  <si>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</si>
  <si>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</si>
  <si>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</si>
  <si>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</si>
  <si>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</si>
  <si>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</si>
  <si>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</si>
  <si>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</si>
  <si>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</si>
  <si>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</si>
  <si>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</si>
  <si>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</si>
  <si>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</si>
  <si>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</si>
  <si>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</si>
  <si>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</si>
  <si>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</si>
  <si>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</si>
  <si>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</si>
  <si>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</si>
  <si>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</si>
  <si>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</si>
  <si>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</si>
  <si>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</si>
  <si>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</si>
  <si>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</si>
  <si>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</si>
  <si>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</si>
  <si>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</si>
  <si>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</si>
  <si>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</si>
  <si>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</si>
  <si>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</si>
  <si>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</si>
  <si>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</si>
  <si>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</si>
  <si>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</si>
  <si>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</si>
  <si>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</si>
  <si>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</si>
  <si>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</si>
  <si>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</si>
  <si>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</si>
  <si>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</si>
  <si>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</si>
  <si>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</si>
  <si>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</si>
  <si>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</si>
  <si>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</si>
  <si>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</si>
  <si>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</si>
  <si>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</si>
  <si>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</si>
  <si>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</si>
  <si>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</si>
  <si>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</si>
  <si>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</si>
  <si>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</si>
  <si>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</si>
  <si>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</si>
  <si>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</si>
  <si>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</si>
  <si>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</si>
  <si>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</si>
  <si>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</si>
  <si>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</si>
  <si>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</si>
  <si>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</si>
  <si>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</si>
  <si>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</si>
  <si>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</si>
  <si>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</si>
  <si>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</si>
  <si>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</si>
  <si>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</si>
  <si>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</si>
  <si>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</si>
  <si>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</si>
  <si>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</si>
  <si>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</si>
  <si>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</si>
  <si>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</si>
  <si>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</si>
  <si>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</si>
  <si>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</si>
  <si>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</si>
  <si>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</si>
  <si>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</si>
  <si>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</si>
  <si>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</si>
  <si>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</si>
  <si>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</si>
  <si>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</si>
  <si>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</si>
  <si>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</si>
  <si>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</si>
  <si>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</si>
  <si>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</si>
  <si>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</si>
  <si>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</si>
  <si>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</si>
  <si>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</si>
  <si>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</si>
  <si>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</si>
  <si>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</si>
  <si>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</si>
  <si>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</si>
  <si>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</si>
  <si>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</si>
  <si>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</si>
  <si>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</si>
  <si>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</si>
  <si>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</si>
  <si>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</si>
  <si>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</si>
  <si>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</si>
  <si>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</si>
  <si>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</si>
  <si>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</si>
  <si>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</si>
  <si>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</si>
  <si>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</si>
  <si>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</si>
  <si>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</si>
  <si>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</si>
  <si>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</si>
  <si>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</si>
  <si>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</si>
  <si>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</si>
  <si>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</si>
  <si>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</si>
  <si>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</si>
  <si>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</si>
  <si>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</si>
  <si>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</si>
  <si>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</si>
  <si>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</si>
  <si>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</si>
  <si>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</si>
  <si>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</si>
  <si>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</si>
  <si>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</si>
  <si>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</si>
  <si>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</si>
  <si>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</si>
  <si>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</si>
  <si>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</si>
  <si>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</si>
  <si>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</si>
  <si>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</si>
  <si>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</si>
  <si>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</si>
  <si>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</si>
  <si>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</si>
  <si>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</si>
  <si>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</si>
  <si>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</si>
  <si>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</si>
  <si>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</si>
  <si>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</si>
  <si>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</si>
  <si>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</si>
  <si>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</si>
  <si>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</si>
  <si>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</si>
  <si>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</si>
  <si>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</si>
  <si>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</si>
  <si>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</si>
  <si>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</si>
  <si>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</si>
  <si>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</si>
  <si>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</si>
  <si>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</si>
  <si>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</si>
  <si>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</si>
  <si>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</si>
  <si>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</si>
  <si>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</si>
  <si>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</si>
  <si>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</si>
  <si>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</si>
  <si>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</si>
  <si>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</si>
  <si>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</si>
  <si>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</si>
  <si>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</si>
  <si>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</si>
  <si>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</si>
  <si>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</si>
  <si>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</si>
  <si>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</si>
  <si>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</si>
  <si>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</si>
  <si>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</si>
  <si>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</si>
  <si>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</si>
  <si>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</si>
  <si>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</si>
  <si>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</si>
  <si>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</si>
  <si>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</si>
  <si>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</si>
  <si>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</si>
  <si>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</si>
  <si>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</si>
  <si>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</si>
  <si>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</si>
  <si>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</si>
  <si>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</si>
  <si>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</si>
  <si>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</si>
  <si>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</si>
  <si>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</si>
  <si>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</si>
  <si>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</si>
  <si>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</si>
  <si>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</si>
  <si>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</si>
  <si>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</si>
  <si>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</si>
  <si>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</si>
  <si>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</si>
  <si>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</si>
  <si>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</si>
  <si>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</si>
  <si>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</si>
  <si>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</si>
  <si>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</si>
  <si>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</si>
  <si>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</si>
  <si>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</si>
  <si>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</si>
  <si>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</si>
  <si>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</si>
  <si>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</si>
  <si>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</si>
  <si>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</si>
  <si>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</si>
  <si>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</si>
  <si>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</si>
  <si>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</si>
  <si>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</si>
  <si>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</si>
  <si>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</si>
  <si>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</si>
  <si>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</si>
  <si>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</si>
  <si>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</si>
  <si>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</si>
  <si>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</si>
  <si>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</si>
  <si>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</si>
  <si>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</si>
  <si>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</si>
  <si>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</si>
  <si>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</si>
  <si>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</si>
  <si>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</si>
  <si>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</si>
  <si>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</si>
  <si>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</si>
  <si>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</si>
  <si>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</si>
  <si>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</si>
  <si>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</si>
  <si>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</si>
  <si>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</si>
  <si>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</si>
  <si>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</si>
  <si>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</si>
  <si>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</si>
  <si>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</si>
  <si>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</si>
  <si>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</si>
  <si>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</si>
  <si>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</si>
  <si>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</si>
  <si>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</si>
  <si>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</si>
  <si>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</si>
  <si>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</si>
  <si>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</si>
  <si>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</si>
  <si>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</si>
  <si>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</si>
  <si>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</si>
  <si>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</si>
  <si>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</si>
  <si>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</si>
  <si>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</si>
  <si>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</si>
  <si>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</si>
  <si>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</si>
  <si>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</si>
  <si>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</si>
  <si>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</si>
  <si>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</si>
  <si>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</si>
  <si>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</si>
  <si>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</si>
  <si>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</si>
  <si>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</si>
  <si>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</si>
  <si>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</si>
  <si>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</si>
  <si>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</si>
  <si>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</si>
  <si>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</si>
  <si>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</si>
  <si>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</si>
  <si>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</si>
  <si>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</si>
  <si>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</si>
  <si>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</si>
  <si>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</si>
  <si>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</si>
  <si>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</si>
  <si>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</si>
  <si>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</si>
  <si>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</si>
  <si>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</si>
  <si>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</si>
  <si>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</si>
  <si>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</si>
  <si>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</si>
  <si>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</si>
  <si>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</si>
  <si>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</si>
  <si>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</si>
  <si>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</si>
  <si>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</si>
  <si>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</si>
  <si>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</si>
  <si>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</si>
  <si>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</si>
  <si>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</si>
  <si>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</si>
  <si>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</si>
  <si>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</si>
  <si>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</si>
  <si>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</si>
  <si>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</si>
  <si>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</si>
  <si>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</si>
  <si>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</si>
  <si>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</si>
  <si>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</si>
  <si>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</si>
  <si>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</si>
  <si>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</si>
  <si>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</si>
  <si>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</si>
  <si>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</si>
  <si>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</si>
  <si>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</si>
  <si>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</si>
  <si>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</si>
  <si>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</si>
  <si>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</si>
  <si>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</si>
  <si>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</si>
  <si>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</si>
  <si>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</si>
  <si>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</si>
  <si>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</si>
  <si>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</si>
  <si>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</si>
  <si>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</si>
  <si>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</si>
  <si>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</si>
  <si>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</si>
  <si>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</si>
  <si>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</si>
  <si>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</si>
  <si>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</si>
  <si>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</si>
  <si>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</si>
  <si>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</si>
  <si>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</si>
  <si>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</si>
  <si>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</si>
  <si>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</si>
  <si>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</si>
  <si>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</si>
  <si>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</si>
  <si>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</si>
  <si>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</si>
  <si>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</si>
  <si>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</si>
  <si>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</si>
  <si>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</si>
  <si>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</si>
  <si>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</si>
  <si>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</si>
  <si>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</si>
  <si>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</si>
  <si>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</si>
  <si>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</si>
  <si>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</si>
  <si>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</si>
  <si>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</si>
  <si>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</si>
  <si>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</si>
  <si>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</si>
  <si>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</si>
  <si>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</si>
  <si>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</si>
  <si>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</si>
  <si>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</si>
  <si>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</si>
  <si>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</si>
  <si>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</si>
  <si>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</si>
  <si>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</si>
  <si>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</si>
  <si>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</si>
  <si>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</si>
  <si>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</si>
  <si>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</si>
  <si>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</si>
  <si>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</si>
  <si>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</si>
  <si>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</si>
  <si>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</si>
  <si>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</si>
  <si>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</si>
  <si>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</si>
  <si>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</si>
  <si>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</si>
  <si>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</si>
  <si>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</si>
  <si>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</si>
  <si>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</si>
  <si>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</si>
  <si>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</si>
  <si>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</si>
  <si>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</si>
  <si>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</si>
  <si>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</si>
  <si>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</si>
  <si>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</si>
  <si>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</si>
  <si>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</si>
  <si>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</si>
  <si>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</si>
  <si>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</si>
  <si>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</si>
  <si>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</si>
  <si>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</si>
  <si>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</si>
  <si>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</si>
  <si>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</si>
  <si>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</si>
  <si>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</si>
  <si>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</si>
  <si>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</si>
  <si>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</si>
  <si>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</si>
  <si>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</si>
  <si>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</si>
  <si>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</si>
  <si>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</si>
  <si>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</si>
  <si>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</si>
  <si>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</si>
  <si>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</si>
  <si>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</si>
  <si>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</si>
  <si>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</si>
  <si>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</si>
  <si>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</si>
  <si>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</si>
  <si>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</si>
  <si>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</si>
  <si>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</si>
  <si>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</si>
  <si>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</si>
  <si>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</si>
  <si>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</si>
  <si>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</si>
  <si>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</si>
  <si>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</si>
  <si>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</si>
  <si>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</si>
  <si>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</si>
  <si>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</si>
  <si>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</si>
  <si>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</si>
  <si>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</si>
  <si>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</si>
  <si>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</si>
  <si>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</si>
  <si>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</si>
  <si>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</si>
  <si>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</si>
  <si>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</si>
  <si>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</si>
  <si>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</si>
  <si>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</si>
  <si>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</si>
  <si>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</si>
  <si>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</si>
  <si>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</si>
  <si>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</si>
  <si>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</si>
  <si>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</si>
  <si>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</si>
  <si>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</si>
  <si>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</si>
  <si>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</si>
  <si>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</si>
  <si>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</si>
  <si>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</si>
  <si>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</si>
  <si>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</si>
  <si>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</si>
  <si>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</si>
  <si>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</si>
  <si>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</si>
  <si>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</si>
  <si>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</si>
  <si>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</si>
  <si>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</si>
  <si>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</si>
  <si>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</si>
  <si>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</si>
  <si>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</si>
  <si>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</si>
  <si>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</si>
  <si>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</si>
  <si>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</si>
  <si>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</si>
  <si>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</si>
  <si>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</si>
  <si>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</si>
  <si>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</si>
  <si>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</si>
  <si>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</si>
  <si>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</si>
  <si>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</si>
  <si>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</si>
  <si>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</si>
  <si>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</si>
  <si>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</si>
  <si>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</si>
  <si>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</si>
  <si>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</si>
  <si>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</si>
  <si>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</si>
  <si>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</si>
  <si>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</si>
  <si>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</si>
  <si>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</si>
  <si>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</si>
  <si>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</si>
  <si>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</si>
  <si>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</si>
  <si>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</si>
  <si>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</si>
  <si>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</si>
  <si>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</si>
  <si>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</si>
  <si>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</si>
  <si>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</si>
  <si>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</si>
  <si>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</si>
  <si>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</si>
  <si>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</si>
  <si>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</si>
  <si>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</si>
  <si>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</si>
  <si>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</si>
  <si>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</si>
  <si>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</si>
  <si>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</si>
  <si>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</si>
  <si>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</si>
  <si>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</si>
  <si>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</si>
  <si>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</si>
  <si>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</si>
  <si>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</si>
  <si>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</si>
  <si>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</si>
  <si>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</si>
  <si>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</si>
  <si>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</si>
  <si>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</si>
  <si>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</si>
  <si>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</si>
  <si>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</si>
  <si>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</si>
  <si>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</si>
  <si>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</si>
  <si>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</si>
  <si>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</si>
  <si>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</si>
  <si>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</si>
  <si>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</si>
  <si>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</si>
  <si>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</si>
  <si>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</si>
  <si>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</si>
  <si>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</si>
  <si>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</si>
  <si>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</si>
  <si>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</si>
  <si>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</si>
  <si>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</si>
  <si>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</si>
  <si>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</si>
  <si>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</si>
  <si>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</si>
  <si>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</si>
  <si>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</si>
  <si>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</si>
  <si>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</si>
  <si>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</si>
  <si>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</si>
  <si>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</si>
  <si>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</si>
  <si>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</si>
  <si>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</si>
  <si>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</si>
  <si>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</si>
  <si>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</si>
  <si>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</si>
  <si>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</si>
  <si>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</si>
  <si>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</si>
  <si>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</si>
  <si>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</si>
  <si>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</si>
  <si>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</si>
  <si>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</si>
  <si>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</si>
  <si>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</si>
  <si>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</si>
  <si>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</si>
  <si>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</si>
  <si>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</si>
  <si>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</si>
  <si>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</si>
  <si>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</si>
  <si>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</si>
  <si>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</si>
  <si>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</si>
  <si>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</si>
  <si>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</si>
  <si>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</si>
  <si>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</si>
  <si>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</si>
  <si>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</si>
  <si>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</si>
  <si>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</si>
  <si>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</si>
  <si>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</si>
  <si>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</si>
  <si>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</si>
  <si>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</si>
  <si>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</si>
  <si>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</si>
  <si>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</si>
  <si>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</si>
  <si>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</si>
  <si>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</si>
  <si>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</si>
  <si>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</si>
  <si>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</si>
  <si>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</si>
  <si>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</si>
  <si>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</si>
  <si>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</si>
  <si>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</si>
  <si>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</si>
  <si>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</si>
  <si>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</si>
  <si>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</si>
  <si>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</si>
  <si>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</si>
  <si>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</si>
  <si>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</si>
  <si>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</si>
  <si>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</si>
  <si>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</si>
  <si>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</si>
  <si>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</si>
  <si>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</si>
  <si>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</si>
  <si>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</si>
  <si>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</si>
  <si>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</si>
  <si>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</si>
  <si>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</si>
  <si>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</si>
  <si>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</si>
  <si>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</si>
  <si>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</si>
  <si>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</si>
  <si>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</si>
  <si>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</si>
  <si>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</si>
  <si>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</si>
  <si>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</si>
  <si>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</si>
  <si>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</si>
  <si>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</si>
  <si>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</si>
  <si>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</si>
  <si>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</si>
  <si>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</si>
  <si>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</si>
  <si>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</si>
  <si>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</si>
  <si>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</si>
  <si>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</si>
  <si>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</si>
  <si>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</si>
  <si>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</si>
  <si>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</si>
  <si>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</si>
  <si>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</si>
  <si>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</si>
  <si>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</si>
  <si>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</si>
  <si>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</si>
  <si>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</si>
  <si>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</si>
  <si>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</si>
  <si>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</si>
  <si>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</si>
  <si>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</si>
  <si>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</si>
  <si>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</si>
  <si>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</si>
  <si>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</si>
  <si>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</si>
  <si>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</si>
  <si>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</si>
  <si>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</si>
  <si>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</si>
  <si>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</si>
  <si>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</si>
  <si>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</si>
  <si>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</si>
  <si>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</si>
  <si>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</si>
  <si>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</si>
  <si>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</si>
  <si>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</si>
  <si>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</si>
  <si>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</si>
  <si>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</si>
  <si>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</si>
  <si>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</si>
  <si>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</si>
  <si>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</si>
  <si>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</si>
  <si>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</si>
  <si>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</si>
  <si>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</si>
  <si>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</si>
  <si>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</si>
  <si>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</si>
  <si>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</si>
  <si>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</si>
  <si>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</si>
  <si>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</si>
  <si>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</si>
  <si>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</si>
  <si>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</si>
  <si>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</si>
  <si>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</si>
  <si>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</si>
  <si>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</si>
  <si>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</si>
  <si>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</si>
  <si>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</si>
  <si>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</si>
  <si>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</si>
  <si>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</si>
  <si>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</si>
  <si>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</si>
  <si>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</si>
  <si>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</si>
  <si>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</si>
  <si>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</si>
  <si>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</si>
  <si>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</si>
  <si>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</si>
  <si>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</si>
  <si>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</si>
  <si>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</si>
  <si>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</si>
  <si>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</si>
  <si>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</si>
  <si>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</si>
  <si>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</si>
  <si>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</si>
  <si>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</si>
  <si>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</si>
  <si>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</si>
  <si>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</si>
  <si>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</si>
  <si>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</si>
  <si>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</si>
  <si>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</si>
  <si>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</si>
  <si>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</si>
  <si>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</si>
  <si>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</si>
  <si>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</si>
  <si>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</si>
  <si>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</si>
  <si>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</si>
  <si>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</si>
  <si>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</si>
  <si>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</si>
  <si>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</si>
  <si>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</si>
  <si>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</si>
  <si>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</si>
  <si>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</si>
  <si>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</si>
  <si>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</si>
  <si>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</si>
  <si>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</si>
  <si>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</si>
  <si>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</si>
  <si>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</si>
  <si>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</si>
  <si>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</si>
  <si>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</si>
  <si>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</si>
  <si>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</si>
  <si>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</si>
  <si>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</si>
  <si>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</si>
  <si>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</si>
  <si>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</si>
  <si>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</si>
  <si>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</si>
  <si>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</si>
  <si>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</si>
  <si>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</si>
  <si>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</si>
  <si>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</si>
  <si>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</si>
  <si>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</si>
  <si>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</si>
  <si>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</si>
  <si>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</si>
  <si>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</si>
  <si>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</si>
  <si>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</si>
  <si>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</si>
  <si>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</si>
  <si>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</si>
  <si>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</si>
  <si>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</si>
  <si>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</si>
  <si>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</si>
  <si>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</si>
  <si>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</si>
  <si>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</si>
  <si>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</si>
  <si>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</si>
  <si>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</si>
  <si>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</si>
  <si>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</si>
  <si>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</si>
  <si>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</si>
  <si>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</si>
  <si>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</si>
  <si>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</si>
  <si>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</si>
  <si>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</si>
  <si>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</si>
  <si>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</si>
  <si>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</si>
  <si>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</si>
  <si>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</si>
  <si>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</si>
  <si>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</si>
  <si>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</si>
  <si>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</si>
  <si>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</si>
  <si>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</si>
  <si>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</si>
  <si>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</si>
  <si>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</si>
  <si>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</si>
  <si>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</si>
  <si>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</si>
  <si>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</si>
  <si>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</si>
  <si>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</si>
  <si>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</si>
  <si>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</si>
  <si>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</si>
  <si>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</si>
  <si>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</si>
  <si>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</si>
  <si>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</si>
  <si>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</si>
  <si>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</si>
  <si>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</si>
  <si>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</si>
  <si>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</si>
  <si>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</si>
  <si>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</si>
  <si>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</si>
  <si>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</si>
  <si>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</si>
  <si>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</si>
  <si>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</si>
  <si>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</si>
  <si>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</si>
  <si>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</si>
  <si>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</si>
  <si>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</si>
  <si>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</si>
  <si>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</si>
  <si>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</si>
  <si>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</si>
  <si>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</si>
  <si>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</si>
  <si>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</si>
  <si>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</si>
  <si>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</si>
  <si>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</si>
  <si>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</si>
  <si>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</si>
  <si>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</si>
  <si>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</si>
  <si>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</si>
  <si>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</si>
  <si>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</si>
  <si>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</si>
  <si>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</si>
  <si>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</si>
  <si>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</si>
  <si>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</si>
  <si>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</si>
  <si>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</si>
  <si>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</si>
  <si>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</si>
  <si>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</si>
  <si>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</si>
  <si>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</si>
  <si>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</si>
  <si>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</si>
  <si>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</si>
  <si>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</si>
  <si>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</si>
  <si>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</si>
  <si>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</si>
  <si>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</si>
  <si>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</si>
  <si>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</si>
  <si>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</si>
  <si>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</si>
  <si>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</si>
  <si>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</si>
  <si>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</si>
  <si>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</si>
  <si>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</si>
  <si>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</si>
  <si>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</si>
  <si>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</si>
  <si>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</si>
  <si>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</si>
  <si>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</si>
  <si>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</si>
  <si>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</si>
  <si>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</si>
  <si>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</si>
  <si>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</si>
  <si>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</si>
  <si>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</si>
  <si>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</si>
  <si>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</si>
  <si>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</si>
  <si>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</si>
  <si>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</si>
  <si>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</si>
  <si>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</si>
  <si>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</si>
  <si>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</si>
  <si>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</si>
  <si>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</si>
  <si>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</si>
  <si>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</si>
  <si>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</si>
  <si>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</si>
  <si>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</si>
  <si>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</si>
  <si>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</si>
  <si>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</si>
  <si>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</si>
  <si>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</si>
  <si>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</si>
  <si>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</si>
  <si>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</si>
  <si>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</si>
  <si>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</si>
  <si>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</si>
  <si>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</si>
  <si>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</si>
  <si>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</si>
  <si>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</si>
  <si>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</si>
  <si>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</si>
  <si>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</si>
  <si>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</si>
  <si>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</si>
  <si>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</si>
  <si>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</si>
  <si>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</si>
  <si>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</si>
  <si>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</si>
  <si>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</si>
  <si>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</si>
  <si>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</si>
  <si>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</si>
  <si>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</si>
  <si>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</si>
  <si>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</si>
  <si>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</si>
  <si>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</si>
  <si>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</si>
  <si>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</si>
  <si>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</si>
  <si>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</si>
  <si>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</si>
  <si>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</si>
  <si>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</si>
  <si>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</si>
  <si>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</si>
  <si>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</si>
  <si>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</si>
  <si>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</si>
  <si>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</si>
  <si>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</si>
  <si>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</si>
  <si>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</si>
  <si>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</si>
  <si>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</si>
  <si>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</si>
  <si>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</si>
  <si>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</si>
  <si>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</si>
  <si>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</si>
  <si>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</si>
  <si>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</si>
  <si>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</si>
  <si>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</si>
  <si>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</si>
  <si>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</si>
  <si>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</si>
  <si>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</si>
  <si>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</si>
  <si>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</si>
  <si>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</si>
  <si>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</si>
  <si>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</si>
  <si>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</si>
  <si>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</si>
  <si>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</si>
  <si>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</si>
  <si>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</si>
  <si>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</si>
  <si>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</si>
  <si>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</si>
  <si>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</si>
  <si>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</si>
  <si>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</si>
  <si>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</si>
  <si>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</si>
  <si>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</si>
  <si>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</si>
  <si>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</si>
  <si>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</si>
  <si>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</si>
  <si>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</si>
  <si>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</si>
  <si>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</si>
  <si>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</si>
  <si>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</si>
  <si>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</si>
  <si>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</si>
  <si>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</si>
  <si>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</si>
  <si>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</si>
  <si>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</si>
  <si>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</si>
  <si>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</si>
  <si>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</si>
  <si>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</si>
  <si>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</si>
  <si>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</si>
  <si>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</si>
  <si>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</si>
  <si>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</si>
  <si>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</si>
  <si>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</si>
  <si>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</si>
  <si>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</si>
  <si>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</si>
  <si>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</si>
  <si>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</si>
  <si>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</si>
  <si>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</si>
  <si>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</si>
  <si>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</si>
  <si>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</si>
  <si>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</si>
  <si>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</si>
  <si>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</si>
  <si>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</si>
  <si>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</si>
  <si>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</si>
  <si>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</si>
  <si>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</si>
  <si>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</si>
  <si>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</si>
  <si>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</si>
  <si>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</si>
  <si>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</si>
  <si>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</si>
  <si>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</si>
  <si>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</si>
  <si>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</si>
  <si>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</si>
  <si>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</si>
  <si>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</si>
  <si>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</si>
  <si>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</si>
  <si>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</si>
  <si>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</si>
  <si>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</si>
  <si>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</si>
  <si>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</si>
  <si>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</si>
  <si>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</si>
  <si>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</si>
  <si>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</si>
  <si>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</si>
  <si>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</si>
  <si>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</si>
  <si>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</si>
  <si>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</si>
  <si>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</si>
  <si>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</si>
  <si>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</si>
  <si>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</si>
  <si>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</si>
  <si>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</si>
  <si>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</si>
  <si>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</si>
  <si>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</si>
  <si>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</si>
  <si>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</si>
  <si>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</si>
  <si>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</si>
  <si>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</si>
  <si>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</si>
  <si>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</si>
  <si>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</si>
  <si>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</si>
  <si>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</si>
  <si>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</si>
  <si>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</si>
  <si>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</si>
  <si>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</si>
  <si>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</si>
  <si>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</si>
  <si>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</si>
  <si>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</si>
  <si>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</si>
  <si>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</si>
  <si>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</si>
  <si>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</si>
  <si>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</si>
  <si>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</si>
  <si>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</si>
  <si>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</si>
  <si>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</si>
  <si>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</si>
  <si>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</si>
  <si>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</si>
  <si>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</si>
  <si>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</si>
  <si>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</si>
  <si>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</si>
  <si>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</si>
  <si>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</si>
  <si>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</si>
  <si>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</si>
  <si>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</si>
  <si>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</si>
  <si>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</si>
  <si>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</si>
  <si>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</si>
  <si>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</si>
  <si>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</si>
  <si>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</si>
  <si>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</si>
  <si>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</si>
  <si>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</si>
  <si>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</si>
  <si>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</si>
  <si>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</si>
  <si>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</si>
  <si>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</si>
  <si>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</si>
  <si>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</si>
  <si>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</si>
  <si>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</si>
  <si>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</si>
  <si>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</si>
  <si>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</si>
  <si>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</si>
  <si>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</si>
  <si>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</si>
  <si>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</si>
  <si>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</si>
  <si>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</si>
  <si>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</si>
  <si>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</si>
  <si>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</si>
  <si>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</si>
  <si>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</si>
  <si>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</si>
  <si>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</si>
  <si>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</si>
  <si>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</si>
  <si>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</si>
  <si>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</si>
  <si>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</si>
  <si>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</si>
  <si>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</si>
  <si>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</si>
  <si>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</si>
  <si>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</si>
  <si>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</si>
  <si>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</si>
  <si>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</si>
  <si>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</si>
  <si>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</si>
  <si>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</si>
  <si>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</si>
  <si>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</si>
  <si>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</si>
  <si>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</si>
  <si>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</si>
  <si>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</si>
  <si>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</si>
  <si>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</si>
  <si>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</si>
  <si>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</si>
  <si>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</si>
  <si>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</si>
  <si>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</si>
  <si>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</si>
  <si>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</si>
  <si>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</si>
  <si>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</si>
  <si>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</si>
  <si>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</si>
  <si>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</si>
  <si>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</si>
  <si>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</si>
  <si>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</si>
  <si>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</si>
  <si>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</si>
  <si>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</si>
  <si>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</si>
  <si>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</si>
  <si>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</si>
  <si>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</si>
  <si>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</si>
  <si>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</si>
  <si>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</si>
  <si>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</si>
  <si>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</si>
  <si>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</si>
  <si>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</si>
  <si>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</si>
  <si>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</si>
  <si>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</si>
  <si>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</si>
  <si>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</si>
  <si>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</si>
  <si>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</si>
  <si>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</si>
  <si>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</si>
  <si>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</si>
  <si>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</si>
  <si>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</si>
  <si>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</si>
  <si>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</si>
  <si>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</si>
  <si>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</si>
  <si>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</si>
  <si>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</si>
  <si>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</si>
  <si>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</si>
  <si>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</si>
  <si>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</si>
  <si>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</si>
  <si>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</si>
  <si>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</si>
  <si>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</si>
  <si>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</si>
  <si>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</si>
  <si>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</si>
  <si>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</si>
  <si>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</si>
  <si>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</si>
  <si>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</si>
  <si>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</si>
  <si>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</si>
  <si>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</si>
  <si>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</si>
  <si>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</si>
  <si>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</si>
  <si>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</si>
  <si>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</si>
  <si>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</si>
  <si>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</si>
  <si>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</si>
  <si>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</si>
  <si>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</si>
  <si>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</si>
  <si>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</si>
  <si>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</si>
  <si>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</si>
  <si>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</si>
  <si>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</si>
  <si>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</si>
  <si>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</si>
  <si>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</si>
  <si>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</si>
  <si>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</si>
  <si>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</si>
  <si>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</si>
  <si>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</si>
  <si>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</si>
  <si>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</si>
  <si>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</si>
  <si>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</si>
  <si>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</si>
  <si>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</si>
  <si>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</si>
  <si>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</si>
  <si>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</si>
  <si>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</si>
  <si>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</si>
  <si>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</si>
  <si>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</si>
  <si>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</si>
  <si>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</si>
  <si>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</si>
  <si>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</si>
  <si>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</si>
  <si>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</si>
  <si>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</si>
  <si>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</si>
  <si>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</si>
  <si>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</si>
  <si>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</si>
  <si>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</si>
  <si>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</si>
  <si>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</si>
  <si>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</si>
  <si>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</si>
  <si>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</si>
  <si>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</si>
  <si>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</si>
  <si>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</si>
  <si>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</si>
  <si>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</si>
  <si>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</si>
  <si>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</si>
  <si>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</si>
  <si>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</si>
  <si>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</si>
  <si>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</si>
  <si>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</si>
  <si>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</si>
  <si>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</si>
  <si>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</si>
  <si>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</si>
  <si>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</si>
  <si>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</si>
  <si>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</si>
  <si>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</si>
  <si>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</si>
  <si>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</si>
  <si>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</si>
  <si>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</si>
  <si>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</si>
  <si>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</si>
  <si>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</si>
  <si>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</si>
  <si>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</si>
  <si>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</si>
  <si>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</si>
  <si>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</si>
  <si>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</si>
  <si>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</si>
  <si>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</si>
  <si>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</si>
  <si>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</si>
  <si>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</si>
  <si>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</si>
  <si>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</si>
  <si>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</si>
  <si>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</si>
  <si>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</si>
  <si>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</si>
  <si>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</si>
  <si>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</si>
  <si>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</si>
  <si>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</si>
  <si>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</si>
  <si>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</si>
  <si>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</si>
  <si>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</si>
  <si>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</si>
  <si>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</si>
  <si>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</si>
  <si>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</si>
  <si>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</si>
  <si>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</si>
  <si>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</si>
  <si>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</si>
  <si>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</si>
  <si>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</si>
  <si>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</si>
  <si>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</si>
  <si>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</si>
  <si>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</si>
  <si>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</si>
  <si>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</si>
  <si>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</si>
  <si>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</si>
  <si>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</si>
  <si>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</si>
  <si>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</si>
  <si>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</si>
  <si>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</si>
  <si>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</si>
  <si>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</si>
  <si>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</si>
  <si>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</si>
  <si>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</si>
  <si>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</si>
  <si>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</si>
  <si>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</si>
  <si>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</si>
  <si>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</si>
  <si>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</si>
  <si>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</si>
  <si>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</si>
  <si>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</si>
  <si>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</si>
  <si>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</si>
  <si>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</si>
  <si>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</si>
  <si>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</si>
  <si>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</si>
  <si>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</si>
  <si>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</si>
  <si>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</si>
  <si>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</si>
  <si>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</si>
  <si>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</si>
  <si>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</si>
  <si>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</si>
  <si>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</si>
  <si>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</si>
  <si>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</si>
  <si>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</si>
  <si>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</si>
  <si>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</si>
  <si>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</si>
  <si>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</si>
  <si>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</si>
  <si>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</si>
  <si>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</si>
  <si>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</si>
  <si>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</si>
  <si>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</si>
  <si>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</si>
  <si>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</si>
  <si>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</si>
  <si>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</si>
  <si>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</si>
  <si>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</si>
  <si>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</si>
  <si>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</si>
  <si>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</si>
  <si>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</si>
  <si>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</si>
  <si>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</si>
  <si>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</si>
  <si>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</si>
  <si>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</si>
  <si>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</si>
  <si>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</si>
  <si>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</si>
  <si>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</si>
  <si>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</si>
  <si>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</si>
  <si>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</si>
  <si>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</si>
  <si>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</si>
  <si>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</si>
  <si>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</si>
  <si>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</si>
  <si>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</si>
  <si>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</si>
  <si>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</si>
  <si>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</si>
  <si>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</si>
  <si>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</si>
  <si>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</si>
  <si>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</si>
  <si>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</si>
  <si>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</si>
  <si>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</si>
  <si>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</si>
  <si>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</si>
  <si>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</si>
  <si>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</si>
  <si>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</si>
  <si>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</si>
  <si>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</si>
  <si>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</si>
  <si>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</si>
  <si>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</si>
  <si>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</si>
  <si>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</si>
  <si>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</si>
  <si>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</si>
  <si>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</si>
  <si>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</si>
  <si>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</si>
  <si>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</si>
  <si>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</si>
  <si>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</si>
  <si>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</si>
  <si>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</si>
  <si>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</si>
  <si>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</si>
  <si>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</si>
  <si>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</si>
  <si>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</si>
  <si>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</si>
  <si>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</si>
  <si>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</si>
  <si>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</si>
  <si>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</si>
  <si>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</si>
  <si>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</si>
  <si>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</si>
  <si>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</si>
  <si>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</si>
  <si>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</si>
  <si>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</si>
  <si>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</si>
  <si>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</si>
  <si>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</si>
  <si>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</si>
  <si>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</si>
  <si>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</si>
  <si>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</si>
  <si>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</si>
  <si>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</si>
  <si>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</si>
  <si>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</si>
  <si>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</si>
  <si>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</si>
  <si>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</si>
  <si>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</si>
  <si>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</si>
  <si>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</si>
  <si>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</si>
  <si>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</si>
  <si>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</si>
  <si>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</si>
  <si>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</si>
  <si>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</si>
  <si>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</si>
  <si>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</si>
  <si>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</si>
  <si>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</si>
  <si>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</si>
  <si>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</si>
  <si>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</si>
  <si>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</si>
  <si>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</si>
  <si>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</si>
  <si>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</si>
  <si>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</si>
  <si>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</si>
  <si>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</si>
  <si>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</si>
  <si>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</si>
  <si>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</si>
  <si>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</si>
  <si>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</si>
  <si>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</si>
  <si>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</si>
  <si>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</si>
  <si>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</si>
  <si>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</si>
  <si>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</si>
  <si>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</si>
  <si>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</si>
  <si>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</si>
  <si>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</si>
  <si>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</si>
  <si>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</si>
  <si>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</si>
  <si>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</si>
  <si>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</si>
  <si>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</si>
  <si>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</si>
  <si>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</si>
  <si>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</si>
  <si>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</si>
  <si>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</si>
  <si>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</si>
  <si>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</si>
  <si>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</si>
  <si>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</si>
  <si>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</si>
  <si>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</si>
  <si>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</si>
  <si>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</si>
  <si>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</si>
  <si>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</si>
  <si>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</si>
  <si>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</si>
  <si>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</si>
  <si>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</si>
  <si>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</si>
  <si>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</si>
  <si>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</si>
  <si>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</si>
  <si>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</si>
  <si>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</si>
  <si>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</si>
  <si>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</si>
  <si>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</si>
  <si>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</si>
  <si>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</si>
  <si>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</si>
  <si>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</si>
  <si>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</si>
  <si>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</si>
  <si>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</si>
  <si>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</si>
  <si>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</si>
  <si>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</si>
  <si>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</si>
  <si>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</si>
  <si>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</si>
  <si>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</si>
  <si>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</si>
  <si>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</si>
  <si>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</si>
  <si>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</si>
  <si>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</si>
  <si>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</si>
  <si>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</si>
  <si>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</si>
  <si>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</si>
  <si>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</si>
  <si>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</si>
  <si>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</si>
  <si>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</si>
  <si>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</si>
  <si>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</si>
  <si>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</si>
  <si>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</si>
  <si>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</si>
  <si>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</si>
  <si>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</si>
  <si>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</si>
  <si>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</si>
  <si>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</si>
  <si>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</si>
  <si>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</si>
  <si>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</si>
  <si>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</si>
  <si>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</si>
  <si>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</si>
  <si>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</si>
  <si>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</si>
  <si>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</si>
  <si>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</si>
  <si>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</si>
  <si>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</si>
  <si>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</si>
  <si>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</si>
  <si>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</si>
  <si>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</si>
  <si>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</si>
  <si>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</si>
  <si>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</si>
  <si>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</si>
  <si>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</si>
  <si>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</si>
  <si>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</si>
  <si>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</si>
  <si>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</si>
  <si>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</si>
  <si>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</si>
  <si>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</si>
  <si>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</si>
  <si>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</si>
  <si>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</si>
  <si>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</si>
  <si>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</si>
  <si>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</si>
  <si>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</si>
  <si>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</si>
  <si>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</si>
  <si>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</si>
  <si>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</si>
  <si>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</si>
  <si>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</si>
  <si>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</si>
  <si>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</si>
  <si>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</si>
  <si>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</si>
  <si>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</si>
  <si>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</si>
  <si>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</si>
  <si>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</si>
  <si>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</si>
  <si>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</si>
  <si>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</si>
  <si>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</si>
  <si>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</si>
  <si>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</si>
  <si>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</si>
  <si>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</si>
  <si>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</si>
  <si>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</si>
  <si>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</si>
  <si>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</si>
  <si>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</si>
  <si>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</si>
  <si>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</si>
  <si>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</si>
  <si>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</si>
  <si>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</si>
  <si>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</si>
  <si>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</si>
  <si>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</si>
  <si>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</si>
  <si>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</si>
  <si>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</si>
  <si>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</si>
  <si>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</si>
  <si>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</si>
  <si>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</si>
  <si>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</si>
  <si>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</si>
  <si>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</si>
  <si>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</si>
  <si>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</si>
  <si>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</si>
  <si>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</si>
  <si>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</si>
  <si>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</si>
  <si>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</si>
  <si>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</si>
  <si>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</si>
  <si>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</si>
  <si>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</si>
  <si>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</si>
  <si>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</si>
  <si>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</si>
  <si>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</si>
  <si>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</si>
  <si>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</si>
  <si>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</si>
  <si>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</si>
  <si>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</si>
  <si>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</si>
  <si>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</si>
  <si>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</si>
  <si>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</si>
  <si>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</si>
  <si>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</si>
  <si>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</si>
  <si>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</si>
  <si>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</si>
  <si>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</si>
  <si>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</si>
  <si>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</si>
  <si>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</si>
  <si>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</si>
  <si>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</si>
  <si>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</si>
  <si>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</si>
  <si>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</si>
  <si>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</si>
  <si>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</si>
  <si>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</si>
  <si>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</si>
  <si>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</si>
  <si>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</si>
  <si>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</si>
  <si>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</si>
  <si>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</si>
  <si>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</si>
  <si>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</si>
  <si>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</si>
  <si>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</si>
  <si>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</si>
  <si>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</si>
  <si>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</si>
  <si>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</si>
  <si>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</si>
  <si>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</si>
  <si>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</si>
  <si>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</si>
  <si>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</si>
  <si>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</si>
  <si>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</si>
  <si>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</si>
  <si>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</si>
  <si>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</si>
  <si>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</si>
  <si>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</si>
  <si>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</si>
  <si>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</si>
  <si>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</si>
  <si>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</si>
  <si>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</si>
  <si>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</si>
  <si>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</si>
  <si>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</si>
  <si>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</si>
  <si>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</si>
  <si>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</si>
  <si>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</si>
  <si>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</si>
  <si>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</si>
  <si>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</si>
  <si>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</si>
  <si>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</si>
  <si>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</si>
  <si>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</si>
  <si>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</si>
  <si>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</si>
  <si>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</si>
  <si>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</si>
  <si>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</si>
  <si>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</si>
  <si>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</si>
  <si>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</si>
  <si>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</si>
  <si>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</si>
  <si>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</si>
  <si>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</si>
  <si>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</si>
  <si>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</si>
  <si>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</si>
  <si>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</si>
  <si>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</si>
  <si>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</si>
  <si>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</si>
  <si>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</si>
  <si>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</si>
  <si>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</si>
  <si>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</si>
  <si>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</si>
  <si>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</si>
  <si>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</si>
  <si>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</si>
  <si>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</si>
  <si>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</si>
  <si>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</si>
  <si>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</si>
  <si>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</si>
  <si>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</si>
  <si>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</si>
  <si>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</si>
  <si>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</si>
  <si>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</si>
  <si>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</si>
  <si>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</si>
  <si>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</si>
  <si>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</si>
  <si>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</si>
  <si>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</si>
  <si>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</si>
  <si>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</si>
  <si>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</si>
  <si>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</si>
  <si>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</si>
  <si>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</si>
  <si>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</si>
  <si>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</si>
  <si>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</si>
  <si>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</si>
  <si>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</si>
  <si>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</si>
  <si>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</si>
  <si>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</si>
  <si>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</si>
  <si>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</si>
  <si>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</si>
  <si>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</si>
  <si>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</si>
  <si>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</si>
  <si>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</si>
  <si>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</si>
  <si>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</si>
  <si>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</si>
  <si>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</si>
  <si>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</si>
  <si>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</si>
  <si>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</si>
  <si>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</si>
  <si>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</si>
  <si>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</si>
  <si>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</si>
  <si>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</si>
  <si>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</si>
  <si>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</si>
  <si>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</si>
  <si>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</si>
  <si>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</si>
  <si>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</si>
  <si>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</si>
  <si>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</si>
  <si>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</si>
  <si>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</si>
  <si>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</si>
  <si>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</si>
  <si>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</si>
  <si>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</si>
  <si>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</si>
  <si>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</si>
  <si>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</si>
  <si>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</si>
  <si>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</si>
  <si>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</si>
  <si>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</si>
  <si>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</si>
  <si>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</si>
  <si>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</si>
  <si>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</si>
  <si>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</si>
  <si>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</si>
  <si>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</si>
  <si>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</si>
  <si>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</si>
  <si>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</si>
  <si>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</si>
  <si>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</si>
  <si>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</si>
  <si>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</si>
  <si>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</si>
  <si>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</si>
  <si>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</si>
  <si>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</si>
  <si>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</si>
  <si>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</si>
  <si>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</si>
  <si>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</si>
  <si>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</si>
  <si>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</si>
  <si>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</si>
  <si>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</si>
  <si>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</si>
  <si>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</si>
  <si>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</si>
  <si>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</si>
  <si>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</si>
  <si>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</si>
  <si>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</si>
  <si>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</si>
  <si>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</si>
  <si>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</si>
  <si>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</si>
  <si>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</si>
  <si>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</si>
  <si>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</si>
  <si>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</si>
  <si>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</si>
  <si>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</si>
  <si>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</si>
  <si>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</si>
  <si>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</si>
  <si>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</si>
  <si>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</si>
  <si>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</si>
  <si>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</si>
  <si>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</si>
  <si>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</si>
  <si>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</si>
  <si>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</si>
  <si>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</si>
  <si>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</si>
  <si>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</si>
  <si>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</si>
  <si>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</si>
  <si>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</si>
  <si>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</si>
  <si>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</si>
  <si>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</si>
  <si>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</si>
  <si>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</si>
  <si>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</si>
  <si>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</si>
  <si>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</si>
  <si>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</si>
  <si>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</si>
  <si>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</si>
  <si>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</si>
  <si>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</si>
  <si>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</si>
  <si>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</si>
  <si>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</si>
  <si>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</si>
  <si>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</si>
  <si>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</si>
  <si>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</si>
  <si>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</si>
  <si>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</si>
  <si>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</si>
  <si>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</si>
  <si>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</si>
  <si>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</si>
  <si>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</si>
  <si>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</si>
  <si>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</si>
  <si>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</si>
  <si>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</si>
  <si>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</si>
  <si>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</si>
  <si>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</si>
  <si>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</si>
  <si>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</si>
  <si>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</si>
  <si>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</si>
  <si>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</si>
  <si>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</si>
  <si>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</si>
  <si>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</si>
  <si>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</si>
  <si>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</si>
  <si>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</si>
  <si>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</si>
  <si>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</si>
  <si>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</si>
  <si>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</si>
  <si>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</si>
  <si>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</si>
  <si>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</si>
  <si>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</si>
  <si>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</si>
  <si>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</si>
  <si>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</si>
  <si>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</si>
  <si>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</si>
  <si>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</si>
  <si>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</si>
  <si>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</si>
  <si>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</si>
  <si>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</si>
  <si>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</si>
  <si>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</si>
  <si>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</si>
  <si>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</si>
  <si>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</si>
  <si>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</si>
  <si>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</si>
  <si>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</si>
  <si>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</si>
  <si>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</si>
  <si>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</si>
  <si>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</si>
  <si>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</si>
  <si>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</si>
  <si>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</si>
  <si>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</si>
  <si>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</si>
  <si>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</si>
  <si>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</si>
  <si>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</si>
  <si>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</si>
  <si>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</si>
  <si>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</si>
  <si>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</si>
  <si>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</si>
  <si>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</si>
  <si>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</si>
  <si>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</si>
  <si>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</si>
  <si>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</si>
  <si>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</si>
  <si>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</si>
  <si>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</si>
  <si>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</si>
  <si>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</si>
  <si>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</si>
  <si>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</si>
  <si>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</si>
  <si>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</si>
  <si>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</si>
  <si>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</si>
  <si>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</si>
  <si>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</si>
  <si>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</si>
  <si>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</si>
  <si>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</si>
  <si>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</si>
  <si>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</si>
  <si>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</si>
  <si>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</si>
  <si>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</si>
  <si>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</si>
  <si>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</si>
  <si>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</si>
  <si>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</si>
  <si>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</si>
  <si>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</si>
  <si>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</si>
  <si>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</si>
  <si>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</si>
  <si>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</si>
  <si>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</si>
  <si>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</si>
  <si>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</si>
  <si>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</si>
  <si>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</si>
  <si>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</si>
  <si>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</si>
  <si>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</si>
  <si>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</si>
  <si>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</si>
  <si>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</si>
  <si>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</si>
  <si>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</si>
  <si>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</si>
  <si>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</si>
  <si>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</si>
  <si>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</si>
  <si>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</si>
  <si>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</si>
  <si>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</si>
  <si>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</si>
  <si>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</si>
  <si>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</si>
  <si>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</si>
  <si>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</si>
  <si>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</si>
  <si>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</si>
  <si>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</si>
  <si>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</si>
  <si>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</si>
  <si>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</si>
  <si>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</si>
  <si>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</si>
  <si>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</si>
  <si>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</si>
  <si>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</si>
  <si>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</si>
  <si>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</si>
  <si>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</si>
  <si>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</si>
  <si>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</si>
  <si>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</si>
  <si>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</si>
  <si>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</si>
  <si>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</si>
  <si>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</si>
  <si>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</si>
  <si>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</si>
  <si>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</si>
  <si>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</si>
  <si>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</si>
  <si>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</si>
  <si>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</si>
  <si>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</si>
  <si>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</si>
  <si>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</si>
  <si>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</si>
  <si>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</si>
  <si>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</si>
  <si>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</si>
  <si>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</si>
  <si>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</si>
  <si>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</si>
  <si>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</si>
  <si>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</si>
  <si>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</si>
  <si>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</si>
  <si>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</si>
  <si>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</si>
  <si>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</si>
  <si>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</si>
  <si>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</si>
  <si>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</si>
  <si>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</si>
  <si>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</si>
  <si>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</si>
  <si>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</si>
  <si>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</si>
  <si>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</si>
  <si>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</si>
  <si>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</si>
  <si>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</si>
  <si>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</si>
  <si>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</si>
  <si>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</si>
  <si>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</si>
  <si>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</si>
  <si>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</si>
  <si>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</si>
  <si>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</si>
  <si>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</si>
  <si>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</si>
  <si>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</si>
  <si>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</si>
  <si>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</si>
  <si>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</si>
  <si>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</si>
  <si>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</si>
  <si>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</si>
  <si>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</si>
  <si>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</si>
  <si>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</si>
  <si>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</si>
  <si>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</si>
  <si>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</si>
  <si>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</si>
  <si>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</si>
  <si>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</si>
  <si>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</si>
  <si>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</si>
  <si>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</si>
  <si>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</si>
  <si>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</si>
  <si>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</si>
  <si>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</si>
  <si>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</si>
  <si>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</si>
  <si>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</si>
  <si>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</si>
  <si>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</si>
  <si>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</si>
  <si>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</si>
  <si>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</si>
  <si>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</si>
  <si>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</si>
  <si>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</si>
  <si>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</si>
  <si>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</si>
  <si>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</si>
  <si>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</si>
  <si>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</si>
  <si>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</si>
  <si>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</si>
  <si>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</si>
  <si>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</si>
  <si>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</si>
  <si>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</si>
  <si>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</si>
  <si>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</si>
  <si>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</si>
  <si>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</si>
  <si>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</si>
  <si>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</si>
  <si>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</si>
  <si>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</si>
  <si>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</si>
  <si>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</si>
  <si>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</si>
  <si>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</si>
  <si>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</si>
  <si>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</si>
  <si>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</si>
  <si>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</si>
  <si>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</si>
  <si>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</si>
  <si>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</si>
  <si>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</si>
  <si>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</si>
  <si>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</si>
  <si>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</si>
  <si>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</si>
  <si>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</si>
  <si>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</si>
  <si>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</si>
  <si>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</si>
  <si>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</si>
  <si>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</si>
  <si>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</si>
  <si>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</si>
  <si>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</si>
  <si>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</si>
  <si>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</si>
  <si>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</si>
  <si>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</si>
  <si>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</si>
  <si>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</si>
  <si>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</si>
  <si>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</si>
  <si>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</si>
  <si>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</si>
  <si>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</si>
  <si>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</si>
  <si>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</si>
  <si>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</si>
  <si>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</si>
  <si>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</si>
  <si>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</si>
  <si>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</si>
  <si>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</si>
  <si>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</si>
  <si>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</si>
  <si>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</si>
  <si>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</si>
  <si>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</si>
  <si>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</si>
  <si>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</si>
  <si>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</si>
  <si>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</si>
  <si>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</si>
  <si>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</si>
  <si>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</si>
  <si>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</si>
  <si>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</si>
  <si>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</si>
  <si>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</si>
  <si>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</si>
  <si>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</si>
  <si>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</si>
  <si>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</si>
  <si>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</si>
  <si>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</si>
  <si>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</si>
  <si>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</si>
  <si>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</si>
  <si>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</si>
  <si>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</si>
  <si>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</si>
  <si>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</si>
  <si>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</si>
  <si>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</si>
  <si>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</si>
  <si>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</si>
  <si>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</si>
  <si>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</si>
  <si>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</si>
  <si>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</si>
  <si>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</si>
  <si>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</si>
  <si>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</si>
  <si>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</si>
  <si>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</si>
  <si>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</si>
  <si>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</si>
  <si>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</si>
  <si>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</si>
  <si>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</si>
  <si>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</si>
  <si>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</si>
  <si>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</si>
  <si>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</si>
  <si>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</si>
  <si>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</si>
  <si>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</si>
  <si>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</si>
  <si>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</si>
  <si>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</si>
  <si>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</si>
  <si>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</si>
  <si>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</si>
  <si>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</si>
  <si>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</si>
  <si>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</si>
  <si>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</si>
  <si>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</si>
  <si>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</si>
  <si>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</si>
  <si>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</si>
  <si>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</si>
  <si>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</si>
  <si>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</si>
  <si>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</si>
  <si>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</si>
  <si>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</si>
  <si>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</si>
  <si>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</si>
  <si>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</si>
  <si>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</si>
  <si>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</si>
  <si>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</si>
  <si>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</si>
  <si>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</si>
  <si>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</si>
  <si>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</si>
  <si>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</si>
  <si>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</si>
  <si>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</si>
  <si>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</si>
  <si>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</si>
  <si>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</si>
  <si>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</si>
  <si>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</si>
  <si>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</si>
  <si>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</si>
  <si>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</si>
  <si>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</si>
  <si>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</si>
  <si>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</si>
  <si>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</si>
  <si>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</si>
  <si>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</si>
  <si>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</si>
  <si>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</si>
  <si>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</si>
  <si>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</si>
  <si>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</si>
  <si>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</si>
  <si>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</si>
  <si>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</si>
  <si>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</si>
  <si>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</si>
  <si>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</si>
  <si>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</si>
  <si>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</si>
  <si>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</si>
  <si>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</si>
  <si>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</si>
  <si>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</si>
  <si>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</si>
  <si>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</si>
  <si>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</si>
  <si>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</si>
  <si>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</si>
  <si>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</si>
  <si>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</si>
  <si>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</si>
  <si>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</si>
  <si>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</si>
  <si>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</si>
  <si>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</si>
  <si>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</si>
  <si>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</si>
  <si>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</si>
  <si>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</si>
  <si>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</si>
  <si>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</si>
  <si>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</si>
  <si>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</si>
  <si>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</si>
  <si>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</si>
  <si>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</si>
  <si>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</si>
  <si>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</si>
  <si>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</si>
  <si>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</si>
  <si>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</si>
  <si>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</si>
  <si>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</si>
  <si>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</si>
  <si>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</si>
  <si>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</si>
  <si>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</si>
  <si>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</si>
  <si>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</si>
  <si>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</si>
  <si>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</si>
  <si>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</si>
  <si>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</si>
  <si>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</si>
  <si>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</si>
  <si>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</si>
  <si>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</si>
  <si>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</si>
  <si>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</si>
  <si>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</si>
  <si>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</si>
  <si>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</si>
  <si>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</si>
  <si>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</si>
  <si>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</si>
  <si>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</si>
  <si>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</si>
  <si>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</si>
  <si>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</si>
  <si>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</si>
  <si>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</si>
  <si>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</si>
  <si>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</si>
  <si>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</si>
  <si>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</si>
  <si>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</si>
  <si>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</si>
  <si>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</si>
  <si>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</si>
  <si>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</si>
  <si>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</si>
  <si>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</si>
  <si>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</si>
  <si>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</si>
  <si>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</si>
  <si>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</si>
  <si>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</si>
  <si>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</si>
  <si>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</si>
  <si>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</si>
  <si>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</si>
  <si>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</si>
  <si>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</si>
  <si>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</si>
  <si>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</si>
  <si>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</si>
  <si>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</si>
  <si>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</si>
  <si>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</si>
  <si>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</si>
  <si>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</si>
  <si>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</si>
  <si>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</si>
  <si>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</si>
  <si>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</si>
  <si>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</si>
  <si>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</si>
  <si>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</si>
  <si>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</si>
  <si>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</si>
  <si>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</si>
  <si>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</si>
  <si>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</si>
  <si>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</si>
  <si>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</si>
  <si>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</si>
  <si>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</si>
  <si>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</si>
  <si>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</si>
  <si>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</si>
  <si>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</si>
  <si>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</si>
  <si>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</si>
  <si>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</si>
  <si>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</si>
  <si>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</si>
  <si>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</si>
  <si>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</si>
  <si>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</si>
  <si>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</si>
  <si>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</si>
  <si>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</si>
  <si>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</si>
  <si>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</si>
  <si>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</si>
  <si>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</si>
  <si>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</si>
  <si>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</si>
  <si>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</si>
  <si>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</si>
  <si>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</si>
  <si>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</si>
  <si>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</si>
  <si>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</si>
  <si>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</si>
  <si>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</si>
  <si>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</si>
  <si>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</si>
  <si>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</si>
  <si>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</si>
  <si>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</si>
  <si>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</si>
  <si>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</si>
  <si>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</si>
  <si>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</si>
  <si>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</si>
  <si>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</si>
  <si>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</si>
  <si>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</si>
  <si>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</si>
  <si>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</si>
  <si>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</si>
  <si>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</si>
  <si>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</si>
  <si>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</si>
  <si>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</si>
  <si>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</si>
  <si>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</si>
  <si>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</si>
  <si>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</si>
  <si>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</si>
  <si>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</si>
  <si>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</si>
  <si>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</si>
  <si>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</si>
  <si>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</si>
  <si>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</si>
  <si>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</si>
  <si>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</si>
  <si>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</si>
  <si>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</si>
  <si>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</si>
  <si>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</si>
  <si>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</si>
  <si>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</si>
  <si>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</si>
  <si>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</si>
  <si>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</si>
  <si>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</si>
  <si>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</si>
  <si>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</si>
  <si>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</si>
  <si>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</si>
  <si>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</si>
  <si>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</si>
  <si>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</si>
  <si>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</si>
  <si>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</si>
  <si>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</si>
  <si>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</si>
  <si>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</si>
  <si>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</si>
  <si>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</si>
  <si>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</si>
  <si>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</si>
  <si>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</si>
  <si>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</si>
  <si>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</si>
  <si>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</si>
  <si>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</si>
  <si>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</si>
  <si>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</si>
  <si>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</si>
  <si>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</si>
  <si>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</si>
  <si>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</si>
  <si>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</si>
  <si>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</si>
  <si>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</si>
  <si>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</si>
  <si>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</si>
  <si>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</si>
  <si>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</si>
  <si>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</si>
  <si>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</si>
  <si>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</si>
  <si>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</si>
  <si>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</si>
  <si>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</si>
  <si>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</si>
  <si>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</si>
  <si>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</si>
  <si>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</si>
  <si>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</si>
  <si>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</si>
  <si>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</si>
  <si>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</si>
  <si>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</si>
  <si>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</si>
  <si>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</si>
  <si>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</si>
  <si>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</si>
  <si>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</si>
  <si>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</si>
  <si>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</si>
  <si>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</si>
  <si>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</si>
  <si>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</si>
  <si>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</si>
  <si>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</si>
  <si>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</si>
  <si>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</si>
  <si>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</si>
  <si>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</si>
  <si>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</si>
  <si>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</si>
  <si>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</si>
  <si>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</si>
  <si>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</si>
  <si>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</si>
  <si>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</si>
  <si>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</si>
  <si>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</si>
  <si>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</si>
  <si>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</si>
  <si>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</si>
  <si>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</si>
  <si>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</si>
  <si>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</si>
  <si>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</si>
  <si>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</si>
  <si>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</si>
  <si>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</si>
  <si>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</si>
  <si>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</si>
  <si>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</si>
  <si>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</si>
  <si>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</si>
  <si>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</si>
  <si>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</si>
  <si>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</si>
  <si>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</si>
  <si>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</si>
  <si>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</si>
  <si>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</si>
  <si>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</si>
  <si>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</si>
  <si>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</si>
  <si>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</si>
  <si>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</si>
  <si>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</si>
  <si>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</si>
  <si>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</si>
  <si>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</si>
  <si>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</si>
  <si>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</si>
  <si>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</si>
  <si>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</si>
  <si>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</si>
  <si>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</si>
  <si>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</si>
  <si>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</si>
  <si>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</si>
  <si>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</si>
  <si>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</si>
  <si>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</si>
  <si>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</si>
  <si>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</si>
  <si>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</si>
  <si>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</si>
  <si>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</si>
  <si>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</si>
  <si>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</si>
  <si>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</si>
  <si>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</si>
  <si>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</si>
  <si>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</si>
  <si>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</si>
  <si>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</si>
  <si>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</si>
  <si>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</si>
  <si>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</si>
  <si>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</si>
  <si>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</si>
  <si>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</si>
  <si>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</si>
  <si>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</si>
  <si>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</si>
  <si>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</si>
  <si>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</si>
  <si>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</si>
  <si>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</si>
  <si>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</si>
  <si>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</si>
  <si>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</si>
  <si>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</si>
  <si>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</si>
  <si>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</si>
  <si>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</si>
  <si>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</si>
  <si>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</si>
  <si>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</si>
  <si>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</si>
  <si>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</si>
  <si>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</si>
  <si>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</si>
  <si>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</si>
  <si>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</si>
  <si>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</si>
  <si>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</si>
  <si>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</si>
  <si>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</si>
  <si>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</si>
  <si>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</si>
  <si>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</si>
  <si>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</si>
  <si>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</si>
  <si>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</si>
  <si>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</si>
  <si>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</si>
  <si>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</si>
  <si>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</si>
  <si>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</si>
  <si>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</si>
  <si>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</si>
  <si>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</si>
  <si>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</si>
  <si>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</si>
  <si>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</si>
  <si>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</si>
  <si>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</si>
  <si>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</si>
  <si>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</si>
  <si>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</si>
  <si>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</si>
  <si>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</si>
  <si>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</si>
  <si>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</si>
  <si>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</si>
  <si>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</si>
  <si>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</si>
  <si>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</si>
  <si>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</si>
  <si>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</si>
  <si>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</si>
  <si>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</si>
  <si>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</si>
  <si>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</si>
  <si>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</si>
  <si>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</si>
  <si>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</si>
  <si>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</si>
  <si>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</si>
  <si>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</si>
  <si>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</si>
  <si>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</si>
  <si>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</si>
  <si>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</si>
  <si>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</si>
  <si>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</si>
  <si>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</si>
  <si>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</si>
  <si>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</si>
  <si>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</si>
  <si>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</si>
  <si>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</si>
  <si>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</si>
  <si>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</si>
  <si>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</si>
  <si>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</si>
  <si>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</si>
  <si>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</si>
  <si>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</si>
  <si>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</si>
  <si>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</si>
  <si>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</si>
  <si>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</si>
  <si>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</si>
  <si>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</si>
  <si>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</si>
  <si>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</si>
  <si>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</si>
  <si>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</si>
  <si>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</si>
  <si>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</si>
  <si>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</si>
  <si>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</si>
  <si>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</si>
  <si>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</si>
  <si>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</si>
  <si>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</si>
  <si>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</si>
  <si>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</si>
  <si>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</si>
  <si>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</si>
  <si>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</si>
  <si>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</si>
  <si>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</si>
  <si>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</si>
  <si>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</si>
  <si>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</si>
  <si>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</si>
  <si>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</si>
  <si>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</si>
  <si>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</si>
  <si>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</si>
  <si>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</si>
  <si>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</si>
  <si>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</si>
  <si>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</si>
  <si>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</si>
  <si>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</si>
  <si>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</si>
  <si>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</si>
  <si>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</si>
  <si>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</si>
  <si>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</si>
  <si>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</si>
  <si>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</si>
  <si>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</si>
  <si>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</si>
  <si>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</si>
  <si>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</si>
  <si>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</si>
  <si>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</si>
  <si>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</si>
  <si>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</si>
  <si>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</si>
  <si>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</si>
  <si>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</si>
  <si>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</si>
  <si>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</si>
  <si>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</si>
  <si>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</si>
  <si>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</si>
  <si>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</si>
  <si>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</si>
  <si>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</si>
  <si>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</si>
  <si>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</si>
  <si>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</si>
  <si>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</si>
  <si>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</si>
  <si>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</si>
  <si>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</si>
  <si>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</si>
  <si>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</si>
  <si>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</si>
  <si>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</si>
  <si>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</si>
  <si>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</si>
  <si>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</si>
  <si>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</si>
  <si>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</si>
  <si>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</si>
  <si>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</si>
  <si>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</si>
  <si>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</si>
  <si>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</si>
  <si>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</si>
  <si>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</si>
  <si>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</si>
  <si>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</si>
  <si>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</si>
  <si>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</si>
  <si>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</si>
  <si>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</si>
  <si>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</si>
  <si>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</si>
  <si>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</si>
  <si>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</si>
  <si>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</si>
  <si>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</si>
  <si>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</si>
  <si>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</si>
  <si>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</si>
  <si>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</si>
  <si>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</si>
  <si>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</si>
  <si>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</si>
  <si>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</si>
  <si>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</si>
  <si>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</si>
  <si>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</si>
  <si>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</si>
  <si>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</si>
  <si>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</si>
  <si>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</si>
  <si>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</si>
  <si>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</si>
  <si>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</si>
  <si>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</si>
  <si>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</si>
  <si>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</si>
  <si>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</si>
  <si>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</si>
  <si>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</si>
  <si>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</si>
  <si>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</si>
  <si>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</si>
  <si>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</si>
  <si>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</si>
  <si>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</si>
  <si>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</si>
  <si>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</si>
  <si>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</si>
  <si>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</si>
  <si>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</si>
  <si>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</si>
  <si>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</si>
  <si>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</si>
  <si>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</si>
  <si>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</si>
  <si>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</si>
  <si>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</si>
  <si>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</si>
  <si>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</si>
  <si>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</si>
  <si>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</si>
  <si>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</si>
  <si>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</si>
  <si>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</si>
  <si>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</si>
  <si>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</si>
  <si>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</si>
  <si>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</si>
  <si>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</si>
  <si>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</si>
  <si>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</si>
  <si>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</si>
  <si>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</si>
  <si>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</si>
  <si>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</si>
  <si>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</si>
  <si>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</si>
  <si>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</si>
  <si>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</si>
  <si>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</si>
  <si>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</si>
  <si>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</si>
  <si>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</si>
  <si>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</si>
  <si>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</si>
  <si>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</si>
  <si>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</si>
  <si>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</si>
  <si>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</si>
  <si>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</si>
  <si>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</si>
  <si>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</si>
  <si>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</si>
  <si>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</si>
  <si>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</si>
  <si>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</si>
  <si>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</si>
  <si>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</si>
  <si>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</si>
  <si>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</si>
  <si>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</si>
  <si>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</si>
  <si>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</si>
  <si>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</si>
  <si>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</si>
  <si>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</si>
  <si>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</si>
  <si>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</si>
  <si>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</si>
  <si>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</si>
  <si>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</si>
  <si>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</si>
  <si>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</si>
  <si>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</si>
  <si>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</si>
  <si>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</si>
  <si>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</si>
  <si>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</si>
  <si>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</si>
  <si>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</si>
  <si>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</si>
  <si>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</si>
  <si>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</si>
  <si>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</si>
  <si>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</si>
  <si>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</si>
  <si>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</si>
  <si>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</si>
  <si>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</si>
  <si>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</si>
  <si>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</si>
  <si>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</si>
  <si>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</si>
  <si>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</si>
  <si>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</si>
  <si>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</si>
  <si>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</si>
  <si>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</si>
  <si>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</si>
  <si>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</si>
  <si>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</si>
  <si>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</si>
  <si>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</si>
  <si>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</si>
  <si>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</si>
  <si>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</si>
  <si>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</si>
  <si>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</si>
  <si>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</si>
  <si>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</si>
  <si>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</si>
  <si>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</si>
  <si>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</si>
  <si>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</si>
  <si>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</si>
  <si>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</si>
  <si>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</si>
  <si>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</si>
  <si>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</si>
  <si>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</si>
  <si>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</si>
  <si>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</si>
  <si>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</si>
  <si>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</si>
  <si>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</si>
  <si>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</si>
  <si>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</si>
  <si>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</si>
  <si>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</si>
  <si>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</si>
  <si>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</si>
  <si>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</si>
  <si>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</si>
  <si>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</si>
  <si>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</si>
  <si>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</si>
  <si>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</si>
  <si>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</si>
  <si>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</si>
  <si>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</si>
  <si>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</si>
  <si>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</si>
  <si>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</si>
  <si>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</si>
  <si>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</si>
  <si>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</si>
  <si>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</si>
  <si>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</si>
  <si>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</si>
  <si>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</si>
  <si>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</si>
  <si>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</si>
  <si>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</si>
  <si>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</si>
  <si>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</si>
  <si>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</si>
  <si>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</si>
  <si>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</si>
  <si>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</si>
  <si>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</si>
  <si>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</si>
  <si>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</si>
  <si>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</si>
  <si>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</si>
  <si>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</si>
  <si>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</si>
  <si>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</si>
  <si>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</si>
  <si>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</si>
  <si>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</si>
  <si>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</si>
  <si>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</si>
  <si>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</si>
  <si>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</si>
  <si>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</si>
  <si>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</si>
  <si>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</si>
  <si>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</si>
  <si>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</si>
  <si>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</si>
  <si>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</si>
  <si>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</si>
  <si>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</si>
  <si>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</si>
  <si>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</si>
  <si>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</si>
  <si>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</si>
  <si>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</si>
  <si>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</si>
  <si>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</si>
  <si>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</si>
  <si>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</si>
  <si>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</si>
  <si>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</si>
  <si>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</si>
  <si>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</si>
  <si>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</si>
  <si>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</si>
  <si>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</si>
  <si>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</si>
  <si>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</si>
  <si>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</si>
  <si>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</si>
  <si>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</si>
  <si>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</si>
  <si>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</si>
  <si>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</si>
  <si>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</si>
  <si>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</si>
  <si>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</si>
  <si>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</si>
  <si>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</si>
  <si>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</si>
  <si>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</si>
  <si>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</si>
  <si>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</si>
  <si>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</si>
  <si>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</si>
  <si>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</si>
  <si>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</si>
  <si>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</si>
  <si>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</si>
  <si>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</si>
  <si>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</si>
  <si>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</si>
  <si>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</si>
  <si>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</si>
  <si>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</si>
  <si>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</si>
  <si>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</si>
  <si>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</si>
  <si>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</si>
  <si>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</si>
  <si>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</si>
  <si>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</si>
  <si>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</si>
  <si>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</si>
  <si>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</si>
  <si>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</si>
  <si>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</si>
  <si>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</si>
  <si>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</si>
  <si>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</si>
  <si>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</si>
  <si>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</si>
  <si>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</si>
  <si>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</si>
  <si>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</si>
  <si>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</si>
  <si>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</si>
  <si>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</si>
  <si>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</si>
  <si>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</si>
  <si>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</si>
  <si>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</si>
  <si>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</si>
  <si>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</si>
  <si>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</si>
  <si>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</si>
  <si>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</si>
  <si>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</si>
  <si>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</si>
  <si>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</si>
  <si>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</si>
  <si>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</si>
  <si>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</si>
  <si>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</si>
  <si>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</si>
  <si>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</si>
  <si>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</si>
  <si>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</si>
  <si>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</si>
  <si>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</si>
  <si>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</si>
  <si>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</si>
  <si>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</si>
  <si>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</si>
  <si>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</si>
  <si>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</si>
  <si>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</si>
  <si>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</si>
  <si>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</si>
  <si>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</si>
  <si>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</si>
  <si>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</si>
  <si>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</si>
  <si>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</si>
  <si>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</si>
  <si>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</si>
  <si>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</si>
  <si>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</si>
  <si>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</si>
  <si>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</si>
  <si>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</si>
  <si>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</si>
  <si>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</si>
  <si>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</si>
  <si>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</si>
  <si>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</si>
  <si>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</si>
  <si>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</si>
  <si>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</si>
  <si>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</si>
  <si>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</si>
  <si>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</si>
  <si>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</si>
  <si>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</si>
  <si>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</si>
  <si>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</si>
  <si>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</si>
  <si>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</si>
  <si>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</si>
  <si>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</si>
  <si>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</si>
  <si>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</si>
  <si>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</si>
  <si>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</si>
  <si>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</si>
  <si>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</si>
  <si>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</si>
  <si>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</si>
  <si>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</si>
  <si>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</si>
  <si>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</si>
  <si>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</si>
  <si>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</si>
  <si>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</si>
  <si>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</si>
  <si>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</si>
  <si>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</si>
  <si>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</si>
  <si>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</si>
  <si>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</si>
  <si>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</si>
  <si>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</si>
  <si>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</si>
  <si>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</si>
  <si>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</si>
  <si>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</si>
  <si>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</si>
  <si>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</si>
  <si>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</si>
  <si>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</si>
  <si>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</si>
  <si>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</si>
  <si>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</si>
  <si>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</si>
  <si>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</si>
  <si>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</si>
  <si>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</si>
  <si>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</si>
  <si>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</si>
  <si>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</si>
  <si>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</si>
  <si>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</si>
  <si>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</si>
  <si>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</si>
  <si>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</si>
  <si>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</si>
  <si>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</si>
  <si>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</si>
  <si>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</si>
  <si>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</si>
  <si>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</si>
  <si>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</si>
  <si>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</si>
  <si>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</si>
  <si>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</si>
  <si>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</si>
  <si>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</si>
  <si>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</si>
  <si>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</si>
  <si>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</si>
  <si>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</si>
  <si>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</si>
  <si>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</si>
  <si>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</si>
  <si>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</si>
  <si>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</si>
  <si>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</si>
  <si>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</si>
  <si>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</si>
  <si>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</si>
  <si>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</si>
  <si>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</si>
  <si>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</si>
  <si>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</si>
  <si>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</si>
  <si>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</si>
  <si>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</si>
  <si>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</si>
  <si>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</si>
  <si>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</si>
  <si>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</si>
  <si>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</si>
  <si>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</si>
  <si>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</si>
  <si>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</si>
  <si>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</si>
  <si>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</si>
  <si>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</si>
  <si>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</si>
  <si>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</si>
  <si>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</si>
  <si>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</si>
  <si>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</si>
  <si>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</si>
  <si>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</si>
  <si>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</si>
  <si>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</si>
  <si>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</si>
  <si>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</si>
  <si>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</si>
  <si>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</si>
  <si>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</si>
  <si>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</si>
  <si>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</si>
  <si>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</si>
  <si>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</si>
  <si>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</si>
  <si>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</si>
  <si>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</si>
  <si>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</si>
  <si>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</si>
  <si>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</si>
  <si>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</si>
  <si>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</si>
  <si>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</si>
  <si>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</si>
  <si>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</si>
  <si>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</si>
  <si>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</si>
  <si>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</si>
  <si>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</si>
  <si>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</si>
  <si>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</si>
  <si>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</si>
  <si>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</si>
  <si>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</si>
  <si>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</si>
  <si>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</si>
  <si>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</si>
  <si>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</si>
  <si>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</si>
  <si>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</si>
  <si>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</si>
  <si>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</si>
  <si>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</si>
  <si>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</si>
  <si>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</si>
  <si>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</si>
  <si>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</si>
  <si>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</si>
  <si>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</si>
  <si>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</si>
  <si>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</si>
  <si>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</si>
  <si>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</si>
  <si>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</si>
  <si>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</si>
  <si>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</si>
  <si>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</si>
  <si>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</si>
  <si>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</si>
  <si>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</si>
  <si>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</si>
  <si>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</si>
  <si>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</si>
  <si>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</si>
  <si>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</si>
  <si>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</si>
  <si>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</si>
  <si>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</si>
  <si>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</si>
  <si>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</si>
  <si>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</si>
  <si>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</si>
  <si>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</si>
  <si>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</si>
  <si>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</si>
  <si>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</si>
  <si>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</si>
  <si>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</si>
  <si>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</si>
  <si>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</si>
  <si>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</si>
  <si>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</si>
  <si>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</si>
  <si>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</si>
  <si>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</si>
  <si>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</si>
  <si>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</si>
  <si>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</si>
  <si>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</si>
  <si>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</si>
  <si>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</si>
  <si>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</si>
  <si>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</si>
  <si>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</si>
  <si>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</si>
  <si>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</si>
  <si>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</si>
  <si>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</si>
  <si>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</si>
  <si>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</si>
  <si>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</si>
  <si>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</si>
  <si>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</si>
  <si>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</si>
  <si>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</si>
  <si>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</si>
  <si>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</si>
  <si>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</si>
  <si>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</si>
  <si>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</si>
  <si>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</si>
  <si>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</si>
  <si>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</si>
  <si>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</si>
  <si>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</si>
  <si>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</si>
  <si>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</si>
  <si>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</si>
  <si>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</si>
  <si>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</si>
  <si>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</si>
  <si>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</si>
  <si>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</si>
  <si>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</si>
  <si>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</si>
  <si>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</si>
  <si>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</si>
  <si>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</si>
  <si>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</si>
  <si>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</si>
  <si>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</si>
  <si>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</si>
  <si>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</si>
  <si>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</si>
  <si>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</si>
  <si>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</si>
  <si>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</si>
  <si>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</si>
  <si>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</si>
  <si>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</si>
  <si>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</si>
  <si>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</si>
  <si>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</si>
  <si>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</si>
  <si>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</si>
  <si>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</si>
  <si>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</si>
  <si>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</si>
  <si>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</si>
  <si>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</si>
  <si>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</si>
  <si>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</si>
  <si>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</si>
  <si>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</si>
  <si>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</si>
  <si>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</si>
  <si>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</si>
  <si>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</si>
  <si>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</si>
  <si>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</si>
  <si>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</si>
  <si>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</si>
  <si>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</si>
  <si>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</si>
  <si>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</si>
  <si>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</si>
  <si>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</si>
  <si>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</si>
  <si>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</si>
  <si>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</si>
  <si>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</si>
  <si>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</si>
  <si>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</si>
  <si>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</si>
  <si>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</si>
  <si>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</si>
  <si>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</si>
  <si>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</si>
  <si>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</si>
  <si>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</si>
  <si>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</si>
  <si>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</si>
  <si>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</si>
  <si>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</si>
  <si>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</si>
  <si>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</si>
  <si>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</si>
  <si>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</si>
  <si>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</si>
  <si>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</si>
  <si>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</si>
  <si>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</si>
  <si>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</si>
  <si>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</si>
  <si>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</si>
  <si>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</si>
  <si>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</si>
  <si>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</si>
  <si>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</si>
  <si>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</si>
  <si>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</si>
  <si>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</si>
  <si>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</si>
  <si>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</si>
  <si>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</si>
  <si>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</si>
  <si>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</si>
  <si>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</si>
  <si>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</si>
  <si>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</si>
  <si>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</si>
  <si>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</si>
  <si>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</si>
  <si>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</si>
  <si>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</si>
  <si>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</si>
  <si>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</si>
  <si>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</si>
  <si>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</si>
  <si>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</si>
  <si>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</si>
  <si>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</si>
  <si>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</si>
  <si>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</si>
  <si>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</si>
  <si>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</si>
  <si>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</si>
  <si>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</si>
  <si>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</si>
  <si>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</si>
  <si>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</si>
  <si>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</si>
  <si>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</si>
  <si>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</si>
  <si>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</si>
  <si>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</si>
  <si>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</si>
  <si>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</si>
  <si>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</si>
  <si>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</si>
  <si>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</si>
  <si>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</si>
  <si>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</si>
  <si>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</si>
  <si>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</si>
  <si>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</si>
  <si>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</si>
  <si>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</si>
  <si>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</si>
  <si>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</si>
  <si>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</si>
  <si>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</si>
  <si>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</si>
  <si>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</si>
  <si>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</si>
  <si>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</si>
  <si>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</si>
  <si>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</si>
  <si>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</si>
  <si>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</si>
  <si>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</si>
  <si>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</si>
  <si>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</si>
  <si>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</si>
  <si>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</si>
  <si>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</si>
  <si>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</si>
  <si>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</si>
  <si>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</si>
  <si>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</si>
  <si>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</si>
  <si>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</si>
  <si>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</si>
  <si>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</si>
  <si>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</si>
  <si>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</si>
  <si>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</si>
  <si>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</si>
  <si>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</si>
  <si>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</si>
  <si>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</si>
  <si>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</si>
  <si>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</si>
  <si>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</si>
  <si>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</si>
  <si>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</si>
  <si>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</si>
  <si>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</si>
  <si>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</si>
  <si>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</si>
  <si>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</si>
  <si>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</si>
  <si>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</si>
  <si>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</si>
  <si>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</si>
  <si>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</si>
  <si>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</si>
  <si>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</si>
  <si>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</si>
  <si>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</si>
  <si>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</si>
  <si>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</si>
  <si>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</si>
  <si>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</si>
  <si>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</si>
  <si>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</si>
  <si>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</si>
  <si>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</si>
  <si>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</si>
  <si>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</si>
  <si>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</si>
  <si>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</si>
  <si>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</si>
  <si>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</si>
  <si>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</si>
  <si>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</si>
  <si>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</si>
  <si>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</si>
  <si>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</si>
  <si>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</si>
  <si>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</si>
  <si>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</si>
  <si>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</si>
  <si>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</si>
  <si>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</si>
  <si>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</si>
  <si>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</si>
  <si>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</si>
  <si>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</si>
  <si>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</si>
  <si>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</si>
  <si>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</si>
  <si>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</si>
  <si>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</si>
  <si>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</si>
  <si>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</si>
  <si>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</si>
  <si>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</si>
  <si>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</si>
  <si>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</si>
  <si>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</si>
  <si>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</si>
  <si>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</si>
  <si>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</si>
  <si>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</si>
  <si>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</si>
  <si>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</si>
  <si>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</si>
  <si>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</si>
  <si>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</si>
  <si>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</si>
  <si>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</si>
  <si>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</si>
  <si>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</si>
  <si>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</si>
  <si>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</si>
  <si>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</si>
  <si>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</si>
  <si>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</si>
  <si>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</si>
  <si>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</si>
  <si>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</si>
  <si>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</si>
  <si>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</si>
  <si>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</si>
  <si>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</si>
  <si>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</si>
  <si>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</si>
  <si>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</si>
  <si>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</si>
  <si>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</si>
  <si>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</si>
  <si>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</si>
  <si>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</si>
  <si>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</si>
  <si>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</si>
  <si>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</si>
  <si>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</si>
  <si>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</si>
  <si>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</si>
  <si>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</si>
  <si>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</si>
  <si>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</si>
  <si>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</si>
  <si>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</si>
  <si>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</si>
  <si>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</si>
  <si>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</si>
  <si>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</si>
  <si>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</si>
  <si>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</si>
  <si>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</si>
  <si>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</si>
  <si>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</si>
  <si>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</si>
  <si>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</si>
  <si>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</si>
  <si>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</si>
  <si>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</si>
  <si>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</si>
  <si>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</si>
  <si>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</si>
  <si>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</si>
  <si>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</si>
  <si>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</si>
  <si>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</si>
  <si>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</si>
  <si>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</si>
  <si>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</si>
  <si>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</si>
  <si>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</si>
  <si>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</si>
  <si>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</si>
  <si>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</si>
  <si>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</si>
  <si>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</si>
  <si>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</si>
  <si>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</si>
  <si>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</si>
  <si>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</si>
  <si>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</si>
  <si>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</si>
  <si>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</si>
  <si>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</si>
  <si>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</si>
  <si>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</si>
  <si>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</si>
  <si>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</si>
  <si>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</si>
  <si>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</si>
  <si>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</si>
  <si>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</si>
  <si>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</si>
  <si>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</si>
  <si>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</si>
  <si>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</si>
  <si>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</si>
  <si>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</si>
  <si>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</si>
  <si>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</si>
  <si>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</si>
  <si>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</si>
  <si>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</si>
  <si>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</si>
  <si>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</si>
  <si>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</si>
  <si>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</si>
  <si>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</si>
  <si>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</si>
  <si>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</si>
  <si>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</si>
  <si>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</si>
  <si>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</si>
  <si>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</si>
  <si>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</si>
  <si>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</si>
  <si>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</si>
  <si>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</si>
  <si>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</si>
  <si>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</si>
  <si>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</si>
  <si>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</si>
  <si>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</si>
  <si>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</si>
  <si>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</si>
  <si>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</si>
  <si>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</si>
  <si>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</si>
  <si>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</si>
  <si>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</si>
  <si>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</si>
  <si>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</si>
  <si>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</si>
  <si>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</si>
  <si>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</si>
  <si>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</si>
  <si>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</si>
  <si>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</si>
  <si>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</si>
  <si>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</si>
  <si>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</si>
  <si>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</si>
  <si>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</si>
  <si>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</si>
  <si>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</si>
  <si>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</si>
  <si>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</si>
  <si>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</si>
  <si>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</si>
  <si>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</si>
  <si>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</si>
  <si>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</si>
  <si>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</si>
  <si>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</si>
  <si>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</si>
  <si>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</si>
  <si>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</si>
  <si>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</si>
  <si>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</si>
  <si>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</si>
  <si>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</si>
  <si>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</si>
  <si>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</si>
  <si>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</si>
  <si>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</si>
  <si>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</si>
  <si>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</si>
  <si>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</si>
  <si>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</si>
  <si>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</si>
  <si>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</si>
  <si>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</si>
  <si>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</si>
  <si>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</si>
  <si>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</si>
  <si>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</si>
  <si>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</si>
  <si>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</si>
  <si>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</si>
  <si>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</si>
  <si>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</si>
  <si>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</si>
  <si>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</si>
  <si>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</si>
  <si>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</si>
  <si>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</si>
  <si>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</si>
  <si>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</si>
  <si>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</si>
  <si>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</si>
  <si>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</si>
  <si>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</si>
  <si>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</si>
  <si>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</si>
  <si>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</si>
  <si>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</si>
  <si>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</si>
  <si>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</si>
  <si>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</si>
  <si>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</si>
  <si>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</si>
  <si>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</si>
  <si>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</si>
  <si>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</si>
  <si>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</si>
  <si>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</si>
  <si>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</si>
  <si>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</si>
  <si>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</si>
  <si>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</si>
  <si>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</si>
  <si>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</si>
  <si>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</si>
  <si>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</si>
  <si>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</si>
  <si>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</si>
  <si>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</si>
  <si>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</si>
  <si>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</si>
  <si>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</si>
  <si>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</si>
  <si>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</si>
  <si>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</si>
  <si>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</si>
  <si>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</si>
  <si>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</si>
  <si>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</si>
  <si>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</si>
  <si>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</si>
  <si>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</si>
  <si>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</si>
  <si>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</si>
  <si>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</si>
  <si>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</si>
  <si>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</si>
  <si>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</si>
  <si>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</si>
  <si>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</si>
  <si>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</si>
  <si>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</si>
  <si>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</si>
  <si>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</si>
  <si>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</si>
  <si>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</si>
  <si>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</si>
  <si>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</si>
  <si>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</si>
  <si>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</si>
  <si>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</si>
  <si>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</si>
  <si>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</si>
  <si>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</si>
  <si>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</si>
  <si>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</si>
  <si>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</si>
  <si>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</si>
  <si>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</si>
  <si>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</si>
  <si>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</si>
  <si>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</si>
  <si>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</si>
  <si>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</si>
  <si>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</si>
  <si>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</si>
  <si>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</si>
  <si>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</si>
  <si>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</si>
  <si>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</si>
  <si>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</si>
  <si>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</si>
  <si>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</si>
  <si>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</si>
  <si>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</si>
  <si>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</si>
  <si>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</si>
  <si>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</si>
  <si>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</si>
  <si>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</si>
  <si>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</si>
  <si>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</si>
  <si>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</si>
  <si>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</si>
  <si>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</si>
  <si>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</si>
  <si>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</si>
  <si>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</si>
  <si>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</si>
  <si>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</si>
  <si>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</si>
  <si>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</si>
  <si>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</si>
  <si>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</si>
  <si>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</si>
  <si>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</si>
  <si>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</si>
  <si>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</si>
  <si>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</si>
  <si>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</si>
  <si>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</si>
  <si>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</si>
  <si>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</si>
  <si>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</si>
  <si>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</si>
  <si>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</si>
  <si>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</si>
  <si>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</si>
  <si>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</si>
  <si>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</si>
  <si>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</si>
  <si>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</si>
  <si>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</si>
  <si>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</si>
  <si>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</si>
  <si>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</si>
  <si>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</si>
  <si>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</si>
  <si>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</si>
  <si>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</si>
  <si>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</si>
  <si>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</si>
  <si>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</si>
  <si>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</si>
  <si>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</si>
  <si>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</si>
  <si>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</si>
  <si>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</si>
  <si>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</si>
  <si>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</si>
  <si>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</si>
  <si>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</si>
  <si>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</si>
  <si>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</si>
  <si>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</si>
  <si>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</si>
  <si>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</si>
  <si>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</si>
  <si>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</si>
  <si>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</si>
  <si>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</si>
  <si>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</si>
  <si>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</si>
  <si>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</si>
  <si>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</si>
  <si>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</si>
  <si>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</si>
  <si>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</si>
  <si>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</si>
  <si>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</si>
  <si>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</si>
  <si>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</si>
  <si>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</si>
  <si>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</si>
  <si>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</si>
  <si>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</si>
  <si>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</si>
  <si>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</si>
  <si>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</si>
  <si>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</si>
  <si>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</si>
  <si>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</si>
  <si>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</si>
  <si>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</si>
  <si>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</si>
  <si>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</si>
  <si>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</si>
  <si>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</si>
  <si>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</si>
  <si>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</si>
  <si>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</si>
  <si>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</si>
  <si>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</si>
  <si>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</si>
  <si>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</si>
  <si>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</si>
  <si>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</si>
  <si>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</si>
  <si>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</si>
  <si>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</si>
  <si>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</si>
  <si>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</si>
  <si>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</si>
  <si>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</si>
  <si>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</si>
  <si>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</si>
  <si>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</si>
  <si>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</si>
  <si>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</si>
  <si>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</si>
  <si>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</si>
  <si>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</si>
  <si>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</si>
  <si>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</si>
  <si>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</si>
  <si>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</si>
  <si>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</si>
  <si>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</si>
  <si>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</si>
  <si>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</si>
  <si>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</si>
  <si>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</si>
  <si>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</si>
  <si>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</si>
  <si>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</si>
  <si>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</si>
  <si>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</si>
  <si>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</si>
  <si>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</si>
  <si>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</si>
  <si>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</si>
  <si>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</si>
  <si>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</si>
  <si>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</si>
  <si>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</si>
  <si>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</si>
  <si>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</si>
  <si>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</si>
  <si>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</si>
  <si>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</si>
  <si>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</si>
  <si>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</si>
  <si>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</si>
  <si>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</si>
  <si>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</si>
  <si>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</si>
  <si>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</si>
  <si>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</si>
  <si>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</si>
  <si>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</si>
  <si>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</si>
  <si>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</si>
  <si>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</si>
  <si>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</si>
  <si>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</si>
  <si>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</si>
  <si>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</si>
  <si>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</si>
  <si>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</si>
  <si>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</si>
  <si>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</si>
  <si>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</si>
  <si>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</si>
  <si>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</si>
  <si>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</si>
  <si>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</si>
  <si>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</si>
  <si>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</si>
  <si>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</si>
  <si>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</si>
  <si>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</si>
  <si>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</si>
  <si>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</si>
  <si>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</si>
  <si>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</si>
  <si>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</si>
  <si>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</si>
  <si>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</si>
  <si>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</si>
  <si>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</si>
  <si>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</si>
  <si>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</si>
  <si>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</si>
  <si>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</si>
  <si>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</si>
  <si>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</si>
  <si>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</si>
  <si>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</si>
  <si>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</si>
  <si>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</si>
  <si>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</si>
  <si>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</si>
  <si>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</si>
  <si>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</si>
  <si>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</si>
  <si>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</si>
  <si>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</si>
  <si>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</si>
  <si>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</si>
  <si>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</si>
  <si>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</si>
  <si>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</si>
  <si>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</si>
  <si>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</si>
  <si>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</si>
  <si>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</si>
  <si>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</si>
  <si>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</si>
  <si>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</si>
  <si>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</si>
  <si>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</si>
  <si>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</si>
  <si>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</si>
  <si>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</si>
  <si>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</si>
  <si>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</si>
  <si>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</si>
  <si>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</si>
  <si>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</si>
  <si>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</si>
  <si>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</si>
  <si>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</si>
  <si>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</si>
  <si>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</si>
  <si>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</si>
  <si>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</si>
  <si>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</si>
  <si>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</si>
  <si>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</si>
  <si>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</si>
  <si>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</si>
  <si>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</si>
  <si>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</si>
  <si>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</si>
  <si>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</si>
  <si>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</si>
  <si>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</si>
  <si>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</si>
  <si>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</si>
  <si>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</si>
  <si>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</si>
  <si>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</si>
  <si>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</si>
  <si>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</si>
  <si>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</si>
  <si>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</si>
  <si>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</si>
  <si>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</si>
  <si>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</si>
  <si>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</si>
  <si>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</si>
  <si>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</si>
  <si>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</si>
  <si>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</si>
  <si>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</si>
  <si>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</si>
  <si>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</si>
  <si>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</si>
  <si>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</si>
  <si>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</si>
  <si>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</si>
  <si>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</si>
  <si>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</si>
  <si>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</si>
  <si>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</si>
  <si>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</si>
  <si>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</si>
  <si>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</si>
  <si>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</si>
  <si>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</si>
  <si>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</si>
  <si>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</si>
  <si>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</si>
  <si>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</si>
  <si>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</si>
  <si>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</si>
  <si>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</si>
  <si>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</si>
  <si>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</si>
  <si>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</si>
  <si>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</si>
  <si>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</si>
  <si>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</si>
  <si>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</si>
  <si>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</si>
  <si>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</si>
  <si>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</si>
  <si>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</si>
  <si>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</si>
  <si>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</si>
  <si>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</si>
  <si>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</si>
  <si>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</si>
  <si>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</si>
  <si>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</si>
  <si>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</si>
  <si>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</si>
  <si>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</si>
  <si>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</si>
  <si>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</si>
  <si>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</si>
  <si>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</si>
  <si>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</si>
  <si>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</si>
  <si>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</si>
  <si>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</si>
  <si>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</si>
  <si>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</si>
  <si>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</si>
  <si>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</si>
  <si>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</si>
  <si>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</si>
  <si>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</si>
  <si>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</si>
  <si>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</si>
  <si>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</si>
  <si>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</si>
  <si>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</si>
  <si>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</si>
  <si>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</si>
  <si>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</si>
  <si>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</si>
  <si>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</si>
  <si>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</si>
  <si>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</si>
  <si>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</si>
  <si>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</si>
  <si>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</si>
  <si>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</si>
  <si>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</si>
  <si>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</si>
  <si>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</si>
  <si>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</si>
  <si>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</si>
  <si>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</si>
  <si>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</si>
  <si>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</si>
  <si>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</si>
  <si>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</si>
  <si>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</si>
  <si>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</si>
  <si>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</si>
  <si>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</si>
  <si>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</si>
  <si>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</si>
  <si>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</si>
  <si>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</si>
  <si>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</si>
  <si>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</si>
  <si>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</si>
  <si>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</si>
  <si>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</si>
  <si>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</si>
  <si>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</si>
  <si>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</si>
  <si>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</si>
  <si>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</si>
  <si>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</si>
  <si>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</si>
  <si>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</si>
  <si>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</si>
  <si>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</si>
  <si>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</si>
  <si>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</si>
  <si>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</si>
  <si>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</si>
  <si>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</si>
  <si>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</si>
  <si>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</si>
  <si>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</si>
  <si>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</si>
  <si>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</si>
  <si>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</si>
  <si>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</si>
  <si>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</si>
  <si>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</si>
  <si>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</si>
  <si>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</si>
  <si>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</si>
  <si>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</si>
  <si>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</si>
  <si>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</si>
  <si>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</si>
  <si>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</si>
  <si>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</si>
  <si>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</si>
  <si>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</si>
  <si>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</si>
  <si>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</si>
  <si>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</si>
  <si>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</si>
  <si>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</si>
  <si>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</si>
  <si>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</si>
  <si>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</si>
  <si>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</si>
  <si>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</si>
  <si>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</si>
  <si>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</si>
  <si>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</si>
  <si>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</si>
  <si>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</si>
  <si>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</si>
  <si>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</si>
  <si>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</si>
  <si>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</si>
  <si>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</si>
  <si>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</si>
  <si>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</si>
  <si>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</si>
  <si>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</si>
  <si>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</si>
  <si>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</si>
  <si>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</si>
  <si>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</si>
  <si>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</si>
  <si>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</si>
  <si>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</si>
  <si>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</si>
  <si>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</si>
  <si>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</si>
  <si>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</si>
  <si>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</si>
  <si>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</si>
  <si>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</si>
  <si>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</si>
  <si>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</si>
  <si>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</si>
  <si>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</si>
  <si>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</si>
  <si>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</si>
  <si>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</si>
  <si>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</si>
  <si>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</si>
  <si>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</si>
  <si>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</si>
  <si>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</si>
  <si>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</si>
  <si>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</si>
  <si>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</si>
  <si>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</si>
  <si>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</si>
  <si>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</si>
  <si>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</si>
  <si>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</si>
  <si>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</si>
  <si>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</si>
  <si>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</si>
  <si>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</si>
  <si>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</si>
  <si>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</si>
  <si>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</si>
  <si>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</si>
  <si>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</si>
  <si>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</si>
  <si>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</si>
  <si>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</si>
  <si>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</si>
  <si>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</si>
  <si>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</si>
  <si>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</si>
  <si>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</si>
  <si>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</si>
  <si>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</si>
  <si>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</si>
  <si>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</si>
  <si>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</si>
  <si>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</si>
  <si>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</si>
  <si>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</si>
  <si>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</si>
  <si>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</si>
  <si>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</si>
  <si>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</si>
  <si>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</si>
  <si>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</si>
  <si>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</si>
  <si>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</si>
  <si>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</si>
  <si>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</si>
  <si>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</si>
  <si>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</si>
  <si>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</si>
  <si>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</si>
  <si>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</si>
  <si>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</si>
  <si>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</si>
  <si>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</si>
  <si>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</si>
  <si>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</si>
  <si>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</si>
  <si>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</si>
  <si>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</si>
  <si>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</si>
  <si>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</si>
  <si>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</si>
  <si>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</si>
  <si>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</si>
  <si>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</si>
  <si>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</si>
  <si>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</si>
  <si>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</si>
  <si>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</si>
  <si>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</si>
  <si>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</si>
  <si>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</si>
  <si>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</si>
  <si>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</si>
  <si>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</si>
  <si>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</si>
  <si>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</si>
  <si>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</si>
  <si>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</si>
  <si>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</si>
  <si>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</si>
  <si>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</si>
  <si>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</si>
  <si>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</si>
  <si>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</si>
  <si>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</si>
  <si>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</si>
  <si>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</si>
  <si>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</si>
  <si>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</si>
  <si>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</si>
  <si>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</si>
  <si>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</si>
  <si>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</si>
  <si>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</si>
  <si>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</si>
  <si>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</si>
  <si>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</si>
  <si>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</si>
  <si>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</si>
  <si>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</si>
  <si>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</si>
  <si>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</si>
  <si>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</si>
  <si>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</si>
  <si>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</si>
  <si>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</si>
  <si>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</si>
  <si>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</si>
  <si>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</si>
  <si>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</si>
  <si>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</si>
  <si>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</si>
  <si>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</si>
  <si>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</si>
  <si>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</si>
  <si>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</si>
  <si>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</si>
  <si>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</si>
  <si>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</si>
  <si>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</si>
  <si>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</si>
  <si>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</si>
  <si>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</si>
  <si>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</si>
  <si>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</si>
  <si>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</si>
  <si>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</si>
  <si>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</si>
  <si>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</si>
  <si>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</si>
  <si>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</si>
  <si>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</si>
  <si>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</si>
  <si>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</si>
  <si>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</si>
  <si>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</si>
  <si>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</si>
  <si>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</si>
  <si>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</si>
  <si>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</si>
  <si>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</si>
  <si>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</si>
  <si>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</si>
  <si>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</si>
  <si>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</si>
  <si>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</si>
  <si>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</si>
  <si>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</si>
  <si>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</si>
  <si>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</si>
  <si>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</si>
  <si>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</si>
  <si>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</si>
  <si>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</si>
  <si>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</si>
  <si>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</si>
  <si>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</si>
  <si>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</si>
  <si>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</si>
  <si>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</si>
  <si>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</si>
  <si>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</si>
  <si>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</si>
  <si>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</si>
  <si>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</si>
  <si>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</si>
  <si>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</si>
  <si>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</si>
  <si>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</si>
  <si>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</si>
  <si>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</si>
  <si>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</si>
  <si>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</si>
  <si>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</si>
  <si>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</si>
  <si>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</si>
  <si>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</si>
  <si>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</si>
  <si>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</si>
  <si>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</si>
  <si>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</si>
  <si>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</si>
  <si>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</si>
  <si>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</si>
  <si>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</si>
  <si>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</si>
  <si>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</si>
  <si>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</si>
  <si>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</si>
  <si>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</si>
  <si>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</si>
  <si>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</si>
  <si>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</si>
  <si>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</si>
  <si>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</si>
  <si>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</si>
  <si>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</si>
  <si>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</si>
  <si>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</si>
  <si>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</si>
  <si>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</si>
  <si>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</si>
  <si>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</si>
  <si>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</si>
  <si>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</si>
  <si>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</si>
  <si>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</si>
  <si>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</si>
  <si>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</si>
  <si>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</si>
  <si>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</si>
  <si>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</si>
  <si>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</si>
  <si>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</si>
  <si>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</si>
  <si>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</si>
  <si>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</si>
  <si>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</si>
  <si>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</si>
  <si>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</si>
  <si>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</si>
  <si>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</si>
  <si>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</si>
  <si>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</si>
  <si>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</si>
  <si>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</si>
  <si>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</si>
  <si>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</si>
  <si>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</si>
  <si>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</si>
  <si>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</si>
  <si>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</si>
  <si>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</si>
  <si>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</si>
  <si>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</si>
  <si>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</si>
  <si>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</si>
  <si>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</si>
  <si>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</si>
  <si>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</si>
  <si>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</si>
  <si>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</si>
  <si>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</si>
  <si>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</si>
  <si>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</si>
  <si>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</si>
  <si>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</si>
  <si>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</si>
  <si>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</si>
  <si>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</si>
  <si>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</si>
  <si>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</si>
  <si>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</si>
  <si>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</si>
  <si>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</si>
  <si>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</si>
  <si>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</si>
  <si>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</si>
  <si>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</si>
  <si>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</si>
  <si>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</si>
  <si>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</si>
  <si>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</si>
  <si>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</si>
  <si>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</si>
  <si>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</si>
  <si>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</si>
  <si>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</si>
  <si>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</si>
  <si>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</si>
  <si>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</si>
  <si>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</si>
  <si>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</si>
  <si>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</si>
  <si>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</si>
  <si>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</si>
  <si>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</si>
  <si>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</si>
  <si>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</si>
  <si>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</si>
  <si>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</si>
  <si>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</si>
  <si>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</si>
  <si>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</si>
  <si>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</si>
  <si>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</si>
  <si>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</si>
  <si>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</si>
  <si>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</si>
  <si>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</si>
  <si>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</si>
  <si>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</si>
  <si>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</si>
  <si>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</si>
  <si>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</si>
  <si>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</si>
  <si>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</si>
  <si>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</si>
  <si>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</si>
  <si>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</si>
  <si>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</si>
  <si>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</si>
  <si>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</si>
  <si>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</si>
  <si>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</si>
  <si>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</si>
  <si>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</si>
  <si>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</si>
  <si>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</si>
  <si>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</si>
  <si>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</si>
  <si>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</si>
  <si>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</si>
  <si>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</si>
  <si>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</si>
  <si>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</si>
  <si>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</si>
  <si>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</si>
  <si>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</si>
  <si>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</si>
  <si>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</si>
  <si>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</si>
  <si>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</si>
  <si>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</si>
  <si>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</si>
  <si>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</si>
  <si>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</si>
  <si>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</si>
  <si>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</si>
  <si>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</si>
  <si>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</si>
  <si>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</si>
  <si>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</si>
  <si>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</si>
  <si>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</si>
  <si>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</si>
  <si>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</si>
  <si>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</si>
  <si>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</si>
  <si>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</si>
  <si>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</si>
  <si>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</si>
  <si>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</si>
  <si>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</si>
  <si>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</si>
  <si>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</si>
  <si>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</si>
  <si>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</si>
  <si>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</si>
  <si>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</si>
  <si>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</si>
  <si>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</si>
  <si>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</si>
  <si>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</si>
  <si>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</si>
  <si>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</si>
  <si>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</si>
  <si>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</si>
  <si>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</si>
  <si>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</si>
  <si>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</si>
  <si>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</si>
  <si>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</si>
  <si>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</si>
  <si>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</si>
  <si>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</si>
  <si>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</si>
  <si>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</si>
  <si>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</si>
  <si>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</si>
  <si>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</si>
  <si>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</si>
  <si>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</si>
  <si>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</si>
  <si>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</si>
  <si>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</si>
  <si>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</si>
  <si>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</si>
  <si>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</si>
  <si>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</si>
  <si>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</si>
  <si>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</si>
  <si>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</si>
  <si>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</si>
  <si>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</si>
  <si>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</si>
  <si>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</si>
  <si>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</si>
  <si>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</si>
  <si>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</si>
  <si>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</si>
  <si>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</si>
  <si>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</si>
  <si>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</si>
  <si>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</si>
  <si>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</si>
  <si>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</si>
  <si>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</si>
  <si>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</si>
  <si>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</si>
  <si>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</si>
  <si>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</si>
  <si>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</si>
  <si>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</si>
  <si>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</si>
  <si>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</si>
  <si>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</si>
  <si>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</si>
  <si>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</si>
  <si>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</si>
  <si>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</si>
  <si>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</si>
  <si>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</si>
  <si>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</si>
  <si>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</si>
  <si>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</si>
  <si>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</si>
  <si>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</si>
  <si>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</si>
  <si>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</si>
  <si>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</si>
  <si>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</si>
  <si>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</si>
  <si>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</si>
  <si>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</si>
  <si>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</si>
  <si>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</si>
  <si>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</si>
  <si>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</si>
  <si>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</si>
  <si>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</si>
  <si>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</si>
  <si>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</si>
  <si>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</si>
  <si>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</si>
  <si>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</si>
  <si>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</si>
  <si>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</si>
  <si>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</si>
  <si>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</si>
  <si>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</si>
  <si>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</si>
  <si>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</si>
  <si>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</si>
  <si>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</si>
  <si>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</si>
  <si>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</si>
  <si>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</si>
  <si>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</si>
  <si>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</si>
  <si>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</si>
  <si>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</si>
  <si>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</si>
  <si>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</si>
  <si>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</si>
  <si>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</si>
  <si>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</si>
  <si>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</si>
  <si>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</si>
  <si>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</si>
  <si>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</si>
  <si>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</si>
  <si>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</si>
  <si>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</si>
  <si>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</si>
  <si>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</si>
  <si>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</si>
  <si>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</si>
  <si>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</si>
  <si>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</si>
  <si>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</si>
  <si>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</si>
  <si>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</si>
  <si>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</si>
  <si>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</si>
  <si>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</si>
  <si>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</si>
  <si>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</si>
  <si>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</si>
  <si>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</si>
  <si>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</si>
  <si>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</si>
  <si>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</si>
  <si>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</si>
  <si>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</si>
  <si>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</si>
  <si>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</si>
  <si>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</si>
  <si>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</si>
  <si>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</si>
  <si>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</si>
  <si>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</si>
  <si>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</si>
  <si>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</si>
  <si>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</si>
  <si>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</si>
  <si>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</si>
  <si>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</si>
  <si>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</si>
  <si>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</si>
  <si>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</si>
  <si>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</si>
  <si>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</si>
  <si>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</si>
  <si>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</si>
  <si>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</si>
  <si>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</si>
  <si>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</si>
  <si>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</si>
  <si>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</si>
  <si>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</si>
  <si>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</si>
  <si>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</si>
  <si>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</si>
  <si>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</si>
  <si>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</si>
  <si>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</si>
  <si>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</si>
  <si>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</si>
  <si>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</si>
  <si>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</si>
  <si>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</si>
  <si>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</si>
  <si>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</si>
  <si>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</si>
  <si>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</si>
  <si>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</si>
  <si>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</si>
  <si>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</si>
  <si>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</si>
  <si>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</si>
  <si>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</si>
  <si>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</si>
  <si>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</si>
  <si>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</si>
  <si>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</si>
  <si>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</si>
  <si>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</si>
  <si>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</si>
  <si>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</si>
  <si>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</si>
  <si>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</si>
  <si>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</si>
  <si>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</si>
  <si>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</si>
  <si>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</si>
  <si>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</si>
  <si>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</si>
  <si>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</si>
  <si>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</si>
  <si>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</si>
  <si>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</si>
  <si>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</si>
  <si>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</si>
  <si>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</si>
  <si>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</si>
  <si>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</si>
  <si>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</si>
  <si>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</si>
  <si>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</si>
  <si>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</si>
  <si>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</si>
  <si>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</si>
  <si>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</si>
  <si>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</si>
  <si>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</si>
  <si>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</si>
  <si>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</si>
  <si>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</si>
  <si>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</si>
  <si>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</si>
  <si>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</si>
  <si>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</si>
  <si>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</si>
  <si>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</si>
  <si>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</si>
  <si>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</si>
  <si>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</si>
  <si>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</si>
  <si>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</si>
  <si>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</si>
  <si>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</si>
  <si>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</si>
  <si>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</si>
  <si>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</si>
  <si>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</si>
  <si>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</si>
  <si>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</si>
  <si>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</si>
  <si>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</si>
  <si>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</si>
  <si>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</si>
  <si>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</si>
  <si>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</si>
  <si>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</si>
  <si>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</si>
  <si>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</si>
  <si>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</si>
  <si>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</si>
  <si>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</si>
  <si>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</si>
  <si>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</si>
  <si>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</si>
  <si>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</si>
  <si>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</si>
  <si>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</si>
  <si>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</si>
  <si>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</si>
  <si>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</si>
  <si>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</si>
  <si>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</si>
  <si>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</si>
  <si>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</si>
  <si>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</si>
  <si>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</si>
  <si>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</si>
  <si>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</si>
  <si>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</si>
  <si>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</si>
  <si>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</si>
  <si>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</si>
  <si>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</si>
  <si>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</si>
  <si>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</si>
  <si>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</si>
  <si>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</si>
  <si>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</si>
  <si>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</si>
  <si>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</si>
  <si>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</si>
  <si>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</si>
  <si>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</si>
  <si>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</si>
  <si>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</si>
  <si>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</si>
  <si>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</si>
  <si>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</si>
  <si>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</si>
  <si>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</si>
  <si>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</si>
  <si>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</si>
  <si>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</si>
  <si>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</si>
  <si>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</si>
  <si>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</si>
  <si>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</si>
  <si>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</si>
  <si>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</si>
  <si>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</si>
  <si>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</si>
  <si>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</si>
  <si>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</si>
  <si>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</si>
  <si>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</si>
  <si>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</si>
  <si>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</si>
  <si>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</si>
  <si>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</si>
  <si>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</si>
  <si>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</si>
  <si>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</si>
  <si>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</si>
  <si>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</si>
  <si>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</si>
  <si>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</si>
  <si>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</si>
  <si>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</si>
  <si>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</si>
  <si>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</si>
  <si>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</si>
  <si>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</si>
  <si>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</si>
  <si>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</si>
  <si>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</si>
  <si>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</si>
  <si>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</si>
  <si>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</si>
  <si>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</si>
  <si>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</si>
  <si>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</si>
  <si>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</si>
  <si>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</si>
  <si>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</si>
  <si>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</si>
  <si>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</si>
  <si>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</si>
  <si>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</si>
  <si>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</si>
  <si>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</si>
  <si>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</si>
  <si>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</si>
  <si>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</si>
  <si>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</si>
  <si>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</si>
  <si>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</si>
  <si>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</si>
  <si>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</si>
  <si>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</si>
  <si>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</si>
  <si>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</si>
  <si>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</si>
  <si>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</si>
  <si>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</si>
  <si>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</si>
  <si>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</si>
  <si>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</si>
  <si>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</si>
  <si>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</si>
  <si>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</si>
  <si>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</si>
  <si>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</si>
  <si>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</si>
  <si>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</si>
  <si>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</si>
  <si>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</si>
  <si>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</si>
  <si>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</si>
  <si>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</si>
  <si>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</si>
  <si>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</si>
  <si>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</si>
  <si>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</si>
  <si>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</si>
  <si>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</si>
  <si>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</si>
  <si>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</si>
  <si>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</si>
  <si>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</si>
  <si>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</si>
  <si>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</si>
  <si>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</si>
  <si>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</si>
  <si>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</si>
  <si>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</si>
  <si>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</si>
  <si>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</si>
  <si>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</si>
  <si>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</si>
  <si>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</si>
  <si>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</si>
  <si>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</si>
  <si>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</si>
  <si>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</si>
  <si>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</si>
  <si>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</si>
  <si>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</si>
  <si>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</si>
  <si>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</si>
  <si>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</si>
  <si>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</si>
  <si>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</si>
  <si>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</si>
  <si>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</si>
  <si>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</si>
  <si>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</si>
  <si>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</si>
  <si>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</si>
  <si>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</si>
  <si>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</si>
  <si>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</si>
  <si>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</si>
  <si>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</si>
  <si>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</si>
  <si>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</si>
  <si>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</si>
  <si>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</si>
  <si>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</si>
  <si>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</si>
  <si>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</si>
  <si>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</si>
  <si>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</si>
  <si>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</si>
  <si>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</si>
  <si>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</si>
  <si>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</si>
  <si>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</si>
  <si>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</si>
  <si>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</si>
  <si>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</si>
  <si>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</si>
  <si>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</si>
  <si>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</si>
  <si>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</si>
  <si>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</si>
  <si>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</si>
  <si>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</si>
  <si>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</si>
  <si>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</si>
  <si>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</si>
  <si>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</si>
  <si>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</si>
  <si>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</si>
  <si>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</si>
  <si>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</si>
  <si>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</si>
  <si>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</si>
  <si>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</si>
  <si>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</si>
  <si>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</si>
  <si>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</si>
  <si>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</si>
  <si>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</si>
  <si>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</si>
  <si>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</si>
  <si>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</si>
  <si>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</si>
  <si>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</si>
  <si>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</si>
  <si>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</si>
  <si>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</si>
  <si>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</si>
  <si>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</si>
  <si>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</si>
  <si>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</si>
  <si>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</si>
  <si>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</si>
  <si>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</si>
  <si>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</si>
  <si>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</si>
  <si>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</si>
  <si>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</si>
  <si>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</si>
  <si>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</si>
  <si>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</si>
  <si>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</si>
  <si>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</si>
  <si>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</si>
  <si>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</si>
  <si>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</si>
  <si>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</si>
  <si>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</si>
  <si>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</si>
  <si>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</si>
  <si>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</si>
  <si>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</si>
  <si>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</si>
  <si>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</si>
  <si>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</si>
  <si>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</si>
  <si>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</si>
  <si>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</si>
  <si>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</si>
  <si>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</si>
  <si>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</si>
  <si>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</si>
  <si>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</si>
  <si>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</si>
  <si>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</si>
  <si>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</si>
  <si>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</si>
  <si>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</si>
  <si>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</si>
  <si>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</si>
  <si>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</si>
  <si>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</si>
  <si>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</si>
  <si>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</si>
  <si>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</si>
  <si>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</si>
  <si>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</si>
  <si>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</si>
  <si>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</si>
  <si>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</si>
  <si>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</si>
  <si>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</si>
  <si>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</si>
  <si>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</si>
  <si>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</si>
  <si>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</si>
  <si>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</si>
  <si>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</si>
  <si>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</si>
  <si>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</si>
  <si>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</si>
  <si>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</si>
  <si>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</si>
  <si>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</si>
  <si>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</si>
  <si>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</si>
  <si>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</si>
  <si>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</si>
  <si>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</si>
  <si>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</si>
  <si>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</si>
  <si>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</si>
  <si>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</si>
  <si>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</si>
  <si>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</si>
  <si>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</si>
  <si>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</si>
  <si>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</si>
  <si>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</si>
  <si>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</si>
  <si>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</si>
  <si>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</si>
  <si>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</si>
  <si>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</si>
  <si>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</si>
  <si>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</si>
  <si>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</si>
  <si>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</si>
  <si>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</si>
  <si>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</si>
  <si>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</si>
  <si>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</si>
  <si>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</si>
  <si>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</si>
  <si>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</si>
  <si>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</si>
  <si>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</si>
  <si>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</si>
  <si>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</si>
  <si>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</si>
  <si>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</si>
  <si>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</si>
  <si>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</si>
  <si>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</si>
  <si>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</si>
  <si>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</si>
  <si>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</si>
  <si>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</si>
  <si>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</si>
  <si>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</si>
  <si>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</si>
  <si>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</si>
  <si>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</si>
  <si>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</si>
  <si>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</si>
  <si>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</si>
  <si>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</si>
  <si>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</si>
  <si>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</si>
  <si>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</si>
  <si>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</si>
  <si>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</si>
  <si>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</si>
  <si>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</si>
  <si>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</si>
  <si>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</si>
  <si>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</si>
  <si>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</si>
  <si>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</si>
  <si>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</si>
  <si>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</si>
  <si>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</si>
  <si>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</si>
  <si>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</si>
  <si>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</si>
  <si>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</si>
  <si>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</si>
  <si>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</si>
  <si>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</si>
  <si>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</si>
  <si>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</si>
  <si>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</si>
  <si>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</si>
  <si>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</si>
  <si>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</si>
  <si>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</si>
  <si>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</si>
  <si>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</si>
  <si>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</si>
  <si>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</si>
  <si>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</si>
  <si>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</si>
  <si>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</si>
  <si>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</si>
  <si>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</si>
  <si>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</si>
  <si>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</si>
  <si>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</si>
  <si>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</si>
  <si>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</si>
  <si>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</si>
  <si>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</si>
  <si>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</si>
  <si>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</si>
  <si>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</si>
  <si>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</si>
  <si>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</si>
  <si>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</si>
  <si>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</si>
  <si>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</si>
  <si>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</si>
  <si>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</si>
  <si>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</si>
  <si>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</si>
  <si>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</si>
  <si>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</si>
  <si>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</si>
  <si>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</si>
  <si>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</si>
  <si>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</si>
  <si>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</si>
  <si>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</si>
  <si>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</si>
  <si>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</si>
  <si>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</si>
  <si>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</si>
  <si>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</si>
  <si>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</si>
  <si>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</si>
  <si>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</si>
  <si>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</si>
  <si>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</si>
  <si>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</si>
  <si>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</si>
  <si>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</si>
  <si>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</si>
  <si>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</si>
  <si>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</si>
  <si>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</si>
  <si>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</si>
  <si>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</si>
  <si>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</si>
  <si>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</si>
  <si>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</si>
  <si>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</si>
  <si>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</si>
  <si>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</si>
  <si>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</si>
  <si>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</si>
  <si>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</si>
  <si>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</si>
  <si>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</si>
  <si>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</si>
  <si>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</si>
  <si>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</si>
  <si>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</si>
  <si>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</si>
  <si>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</si>
  <si>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</si>
  <si>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</si>
  <si>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</si>
  <si>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</si>
  <si>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</si>
  <si>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</si>
  <si>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</si>
  <si>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</si>
  <si>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</si>
  <si>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</si>
  <si>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</si>
  <si>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</si>
  <si>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</si>
  <si>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</si>
  <si>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</si>
  <si>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</si>
  <si>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</si>
  <si>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</si>
  <si>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</si>
  <si>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</si>
  <si>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</si>
  <si>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</si>
  <si>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</si>
  <si>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</si>
  <si>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</si>
  <si>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</si>
  <si>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</si>
  <si>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</si>
  <si>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</si>
  <si>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</si>
  <si>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</si>
  <si>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</si>
  <si>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</si>
  <si>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</si>
  <si>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</si>
  <si>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</si>
  <si>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</si>
  <si>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</si>
  <si>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</si>
  <si>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</si>
  <si>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</si>
  <si>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</si>
  <si>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</si>
  <si>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</si>
  <si>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</si>
  <si>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</si>
  <si>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</si>
  <si>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</si>
  <si>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</si>
  <si>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</si>
  <si>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</si>
  <si>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</si>
  <si>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</si>
  <si>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</si>
  <si>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</si>
  <si>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</si>
  <si>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</si>
  <si>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</si>
  <si>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</si>
  <si>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</si>
  <si>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</si>
  <si>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</si>
  <si>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</si>
  <si>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</si>
  <si>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</si>
  <si>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</si>
  <si>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</si>
  <si>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</si>
  <si>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</si>
  <si>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</si>
  <si>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</si>
  <si>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</si>
  <si>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</si>
  <si>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</si>
  <si>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</si>
  <si>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</si>
  <si>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</si>
  <si>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</si>
  <si>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</si>
  <si>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</si>
  <si>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</si>
  <si>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</si>
  <si>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</si>
  <si>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</si>
  <si>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</si>
  <si>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</si>
  <si>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</si>
  <si>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</si>
  <si>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</si>
  <si>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</si>
  <si>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</si>
  <si>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</si>
  <si>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</si>
  <si>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</si>
  <si>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</si>
  <si>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</si>
  <si>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</si>
  <si>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</si>
  <si>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</si>
  <si>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</si>
  <si>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</si>
  <si>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</si>
  <si>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</si>
  <si>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</si>
  <si>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</si>
  <si>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</si>
  <si>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</si>
  <si>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</si>
  <si>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</si>
  <si>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</si>
  <si>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</si>
  <si>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</si>
  <si>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</si>
  <si>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</si>
  <si>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</si>
  <si>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</si>
  <si>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</si>
  <si>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</si>
  <si>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</si>
  <si>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</si>
  <si>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</si>
  <si>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</si>
  <si>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</si>
  <si>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</si>
  <si>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</si>
  <si>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</si>
  <si>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</si>
  <si>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</si>
  <si>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</si>
  <si>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</si>
  <si>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</si>
  <si>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</si>
  <si>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</si>
  <si>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</si>
  <si>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</si>
  <si>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</si>
  <si>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</si>
  <si>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</si>
  <si>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</si>
  <si>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</si>
  <si>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</si>
  <si>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</si>
  <si>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</si>
  <si>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</si>
  <si>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</si>
  <si>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</si>
  <si>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</si>
  <si>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</si>
  <si>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</si>
  <si>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</si>
  <si>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</si>
  <si>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</si>
  <si>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</si>
  <si>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</si>
  <si>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</si>
  <si>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</si>
  <si>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</si>
  <si>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</si>
  <si>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</si>
  <si>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</si>
  <si>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</si>
  <si>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</si>
  <si>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</si>
  <si>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</si>
  <si>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</si>
  <si>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</si>
  <si>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</si>
  <si>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</si>
  <si>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</si>
  <si>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</si>
  <si>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</si>
  <si>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</si>
  <si>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</si>
  <si>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</si>
  <si>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</si>
  <si>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</si>
  <si>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</si>
  <si>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</si>
  <si>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</si>
  <si>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</si>
  <si>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</si>
  <si>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</si>
  <si>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</si>
  <si>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</si>
  <si>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</si>
  <si>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</si>
  <si>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</si>
  <si>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</si>
  <si>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</si>
  <si>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</si>
  <si>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</si>
  <si>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</si>
  <si>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</si>
  <si>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</si>
  <si>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</si>
  <si>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</si>
  <si>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</si>
  <si>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</si>
  <si>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</si>
  <si>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</si>
  <si>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</si>
  <si>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</si>
  <si>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</si>
  <si>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</si>
  <si>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</si>
  <si>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</si>
  <si>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</si>
  <si>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</si>
  <si>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</si>
  <si>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</si>
  <si>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</si>
  <si>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</si>
  <si>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</si>
  <si>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</si>
  <si>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</si>
  <si>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</si>
  <si>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</si>
  <si>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</si>
  <si>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</si>
  <si>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</si>
  <si>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</si>
  <si>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</si>
  <si>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</si>
  <si>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</si>
  <si>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</si>
  <si>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</si>
  <si>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</si>
  <si>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</si>
  <si>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</si>
  <si>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</si>
  <si>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</si>
  <si>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</si>
  <si>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</si>
  <si>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</si>
  <si>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</si>
  <si>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</si>
  <si>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</si>
  <si>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</si>
  <si>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</si>
  <si>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</si>
  <si>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</si>
  <si>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</si>
  <si>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</si>
  <si>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</si>
  <si>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</si>
  <si>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</si>
  <si>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</si>
  <si>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</si>
  <si>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</si>
  <si>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</si>
  <si>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</si>
  <si>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</si>
  <si>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</si>
  <si>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</si>
  <si>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</si>
  <si>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</si>
  <si>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</si>
  <si>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</si>
  <si>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</si>
  <si>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</si>
  <si>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</si>
  <si>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</si>
  <si>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</si>
  <si>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</si>
  <si>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</si>
  <si>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</si>
  <si>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</si>
  <si>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</si>
  <si>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</si>
  <si>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</si>
  <si>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</si>
  <si>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</si>
  <si>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</si>
  <si>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</si>
  <si>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</si>
  <si>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</si>
  <si>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</si>
  <si>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</si>
  <si>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</si>
  <si>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</si>
  <si>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</si>
  <si>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</si>
  <si>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</si>
  <si>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</si>
  <si>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</si>
  <si>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</si>
  <si>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</si>
  <si>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</si>
  <si>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</si>
  <si>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</si>
  <si>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</si>
  <si>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</si>
  <si>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</si>
  <si>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</si>
  <si>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</si>
  <si>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</si>
  <si>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</si>
  <si>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</si>
  <si>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</si>
  <si>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</si>
  <si>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</si>
  <si>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</si>
  <si>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</si>
  <si>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</si>
  <si>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</si>
  <si>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</si>
  <si>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</si>
  <si>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</si>
  <si>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</si>
  <si>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</si>
  <si>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</si>
  <si>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</si>
  <si>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</si>
  <si>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</si>
  <si>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</si>
  <si>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</si>
  <si>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</si>
  <si>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</si>
  <si>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</si>
  <si>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</si>
  <si>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</si>
  <si>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</si>
  <si>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</si>
  <si>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</si>
  <si>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</si>
  <si>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</si>
  <si>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</si>
  <si>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</si>
  <si>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</si>
  <si>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</si>
  <si>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</si>
  <si>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</si>
  <si>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</si>
  <si>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</si>
  <si>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</si>
  <si>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</si>
  <si>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</si>
  <si>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</si>
  <si>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</si>
  <si>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</si>
  <si>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</si>
  <si>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</si>
  <si>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</si>
  <si>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</si>
  <si>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</si>
  <si>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</si>
  <si>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</si>
  <si>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</si>
  <si>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</si>
  <si>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</si>
  <si>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</si>
  <si>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</si>
  <si>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</si>
  <si>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</si>
  <si>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</si>
  <si>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</si>
  <si>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</si>
  <si>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</si>
  <si>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</si>
  <si>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</si>
  <si>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</si>
  <si>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</si>
  <si>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</si>
  <si>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</si>
  <si>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</si>
  <si>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</si>
  <si>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</si>
  <si>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</si>
  <si>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</si>
  <si>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</si>
  <si>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</si>
  <si>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</si>
  <si>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</si>
  <si>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</si>
  <si>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</si>
  <si>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</si>
  <si>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</si>
  <si>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</si>
  <si>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</si>
  <si>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</si>
  <si>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</si>
  <si>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</si>
  <si>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</si>
  <si>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</si>
  <si>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</si>
  <si>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</si>
  <si>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</si>
  <si>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</si>
  <si>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</si>
  <si>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</si>
  <si>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</si>
  <si>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</si>
  <si>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</si>
  <si>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</si>
  <si>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</si>
  <si>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</si>
  <si>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</si>
  <si>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</si>
  <si>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</si>
  <si>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</si>
  <si>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</si>
  <si>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</si>
  <si>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</si>
  <si>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</si>
  <si>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</si>
  <si>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</si>
  <si>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</si>
  <si>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</si>
  <si>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</si>
  <si>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</si>
  <si>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</si>
  <si>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</si>
  <si>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</si>
  <si>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</si>
  <si>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</si>
  <si>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</si>
  <si>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</si>
  <si>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</si>
  <si>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</si>
  <si>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</si>
  <si>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</si>
  <si>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</si>
  <si>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</si>
  <si>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</si>
  <si>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</si>
  <si>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</si>
  <si>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</si>
  <si>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</si>
  <si>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</si>
  <si>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</si>
  <si>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</si>
  <si>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</si>
  <si>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</si>
  <si>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</si>
  <si>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</si>
  <si>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</si>
  <si>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</si>
  <si>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</si>
  <si>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</si>
  <si>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</si>
  <si>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</si>
  <si>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</si>
  <si>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</si>
  <si>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</si>
  <si>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</si>
  <si>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</si>
  <si>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</si>
  <si>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</si>
  <si>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</si>
  <si>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</si>
  <si>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</si>
  <si>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</si>
  <si>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</si>
  <si>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</si>
  <si>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</si>
  <si>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</si>
  <si>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</si>
  <si>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</si>
  <si>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</si>
  <si>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</si>
  <si>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</si>
  <si>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</si>
  <si>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</si>
  <si>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</si>
  <si>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</si>
  <si>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</si>
  <si>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</si>
  <si>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</si>
  <si>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</si>
  <si>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</si>
  <si>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</si>
  <si>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</si>
  <si>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</si>
  <si>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</si>
  <si>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</si>
  <si>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</si>
  <si>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</si>
  <si>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</si>
  <si>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</si>
  <si>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</si>
  <si>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</si>
  <si>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</si>
  <si>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</si>
  <si>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</si>
  <si>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</si>
  <si>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</si>
  <si>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</si>
  <si>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</si>
  <si>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</si>
  <si>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</si>
  <si>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</si>
  <si>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</si>
  <si>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</si>
  <si>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</si>
  <si>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</si>
  <si>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</si>
  <si>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</si>
  <si>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</si>
  <si>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</si>
  <si>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</si>
  <si>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</si>
  <si>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</si>
  <si>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</si>
  <si>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</si>
  <si>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</si>
  <si>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</si>
  <si>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</si>
  <si>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</si>
  <si>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</si>
  <si>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</si>
  <si>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</si>
  <si>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</si>
  <si>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</si>
  <si>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</si>
  <si>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</si>
  <si>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</si>
  <si>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</si>
  <si>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</si>
  <si>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</si>
  <si>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</si>
  <si>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</si>
  <si>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</si>
  <si>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</si>
  <si>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</si>
  <si>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</si>
  <si>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</si>
  <si>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</si>
  <si>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</si>
  <si>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</si>
  <si>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</si>
  <si>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</si>
  <si>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</si>
  <si>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</si>
  <si>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</si>
  <si>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</si>
  <si>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</si>
  <si>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</si>
  <si>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</si>
  <si>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</si>
  <si>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</si>
  <si>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</si>
  <si>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</si>
  <si>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</si>
  <si>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</si>
  <si>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</si>
  <si>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</si>
  <si>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</si>
  <si>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</si>
  <si>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</si>
  <si>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</si>
  <si>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</si>
  <si>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</si>
  <si>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</si>
  <si>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</si>
  <si>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</si>
  <si>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</si>
  <si>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</si>
  <si>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</si>
  <si>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</si>
  <si>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</si>
  <si>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</si>
  <si>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</si>
  <si>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</si>
  <si>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</si>
  <si>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</si>
  <si>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</si>
  <si>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</si>
  <si>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</si>
  <si>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</si>
  <si>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</si>
  <si>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</si>
  <si>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</si>
  <si>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</si>
  <si>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</si>
  <si>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</si>
  <si>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</si>
  <si>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</si>
  <si>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</si>
  <si>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</si>
  <si>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</si>
  <si>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</si>
  <si>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</si>
  <si>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</si>
  <si>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</si>
  <si>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</si>
  <si>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</si>
  <si>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</si>
  <si>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</si>
  <si>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</si>
  <si>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</si>
  <si>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</si>
  <si>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</si>
  <si>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</si>
  <si>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</si>
  <si>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</si>
  <si>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</si>
  <si>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</si>
  <si>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</si>
  <si>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</si>
  <si>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</si>
  <si>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</si>
  <si>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</si>
  <si>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</si>
  <si>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</si>
  <si>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</si>
  <si>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</si>
  <si>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</si>
  <si>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</si>
  <si>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</si>
  <si>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</si>
  <si>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</si>
  <si>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</si>
  <si>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</si>
  <si>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</si>
  <si>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</si>
  <si>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</si>
  <si>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</si>
  <si>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</si>
  <si>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</si>
  <si>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</si>
  <si>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</si>
  <si>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</si>
  <si>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</si>
  <si>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</si>
  <si>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</si>
  <si>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</si>
  <si>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</si>
  <si>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</si>
  <si>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</si>
  <si>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</si>
  <si>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</si>
  <si>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</si>
  <si>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</si>
  <si>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</si>
  <si>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</si>
  <si>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</si>
  <si>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</si>
  <si>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</si>
  <si>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</si>
  <si>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</si>
  <si>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</si>
  <si>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</si>
  <si>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</si>
  <si>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</si>
  <si>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</si>
  <si>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</si>
  <si>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</si>
  <si>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</si>
  <si>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</si>
  <si>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</si>
  <si>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</si>
  <si>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</si>
  <si>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</si>
  <si>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</si>
  <si>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</si>
  <si>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</si>
  <si>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</si>
  <si>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</si>
  <si>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</si>
  <si>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</si>
  <si>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</si>
  <si>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</si>
  <si>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</si>
  <si>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</si>
  <si>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</si>
  <si>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</si>
  <si>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</si>
  <si>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</si>
  <si>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</si>
  <si>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</si>
  <si>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</si>
  <si>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</si>
  <si>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</si>
  <si>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</si>
  <si>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</si>
  <si>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</si>
  <si>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</si>
  <si>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</si>
  <si>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</si>
  <si>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</si>
  <si>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</si>
  <si>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</si>
  <si>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</si>
  <si>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</si>
  <si>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</si>
  <si>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</si>
  <si>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</si>
  <si>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</si>
  <si>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</si>
  <si>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</si>
  <si>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</si>
  <si>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</si>
  <si>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</si>
  <si>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</si>
  <si>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</si>
  <si>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</si>
  <si>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</si>
  <si>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</si>
  <si>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</si>
  <si>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</si>
  <si>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</si>
  <si>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</si>
  <si>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</si>
  <si>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</si>
  <si>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</si>
  <si>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</si>
  <si>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</si>
  <si>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</si>
  <si>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</si>
  <si>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</si>
  <si>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</si>
  <si>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</si>
  <si>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</si>
  <si>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</si>
  <si>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</si>
  <si>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</si>
  <si>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</si>
  <si>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</si>
  <si>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</si>
  <si>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</si>
  <si>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</si>
  <si>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</si>
  <si>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</si>
  <si>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</si>
  <si>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</si>
  <si>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</si>
  <si>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</si>
  <si>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</si>
  <si>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</si>
  <si>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</si>
  <si>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</si>
  <si>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</si>
  <si>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</si>
  <si>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</si>
  <si>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</si>
  <si>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</si>
  <si>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</si>
  <si>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</si>
  <si>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</si>
  <si>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</si>
  <si>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</si>
  <si>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</si>
  <si>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</si>
  <si>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</si>
  <si>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</si>
  <si>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</si>
  <si>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</si>
  <si>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</si>
  <si>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</si>
  <si>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</si>
  <si>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</si>
  <si>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</si>
  <si>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</si>
  <si>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</si>
  <si>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</si>
  <si>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</si>
  <si>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</si>
  <si>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</si>
  <si>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</si>
  <si>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</si>
  <si>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</si>
  <si>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</si>
  <si>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</si>
  <si>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</si>
  <si>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</si>
  <si>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</si>
  <si>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</si>
  <si>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</si>
  <si>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</si>
  <si>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</si>
  <si>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</si>
  <si>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</si>
  <si>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</si>
  <si>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</si>
  <si>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</si>
  <si>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</si>
  <si>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</si>
  <si>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</si>
  <si>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</si>
  <si>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</si>
  <si>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</si>
  <si>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</si>
  <si>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</si>
  <si>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</si>
  <si>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</si>
  <si>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</si>
  <si>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</si>
  <si>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</si>
  <si>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</si>
  <si>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</si>
  <si>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</si>
  <si>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</si>
  <si>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</si>
  <si>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</si>
  <si>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</si>
  <si>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</si>
  <si>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</si>
  <si>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</si>
  <si>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</si>
  <si>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</si>
  <si>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</si>
  <si>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</si>
  <si>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</si>
  <si>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</si>
  <si>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</si>
  <si>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</si>
  <si>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</si>
  <si>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</si>
  <si>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</si>
  <si>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</si>
  <si>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</si>
  <si>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</si>
  <si>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</si>
  <si>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</si>
  <si>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</si>
  <si>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</si>
  <si>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</si>
  <si>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</si>
  <si>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</si>
  <si>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</si>
  <si>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</si>
  <si>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</si>
  <si>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</si>
  <si>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</si>
  <si>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</si>
  <si>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</si>
  <si>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</si>
  <si>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</si>
  <si>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</si>
  <si>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</si>
  <si>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</si>
  <si>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</si>
  <si>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</si>
  <si>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</si>
  <si>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</si>
  <si>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</si>
  <si>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</si>
  <si>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</si>
  <si>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</si>
  <si>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</si>
  <si>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</si>
  <si>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</si>
  <si>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</si>
  <si>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</si>
  <si>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</si>
  <si>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</si>
  <si>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</si>
  <si>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</si>
  <si>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</si>
  <si>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</si>
  <si>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</si>
  <si>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</si>
  <si>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</si>
  <si>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</si>
  <si>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</si>
  <si>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</si>
  <si>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</si>
  <si>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</si>
  <si>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</si>
  <si>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</si>
  <si>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</si>
  <si>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</si>
  <si>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</si>
  <si>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</si>
  <si>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</si>
  <si>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</si>
  <si>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</si>
  <si>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</si>
  <si>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</si>
  <si>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</si>
  <si>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</si>
  <si>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</si>
  <si>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</si>
  <si>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</si>
  <si>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</si>
  <si>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</si>
  <si>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</si>
  <si>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</si>
  <si>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</si>
  <si>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</si>
  <si>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</si>
  <si>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</si>
  <si>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</si>
  <si>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</si>
  <si>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</si>
  <si>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</si>
  <si>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</si>
  <si>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</si>
  <si>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</si>
  <si>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</si>
  <si>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</si>
  <si>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</si>
  <si>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</si>
  <si>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</si>
  <si>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</si>
  <si>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</si>
  <si>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</si>
  <si>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</si>
  <si>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</si>
  <si>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</si>
  <si>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</si>
  <si>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</si>
  <si>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</si>
  <si>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</si>
  <si>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</si>
  <si>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</si>
  <si>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</si>
  <si>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</si>
  <si>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</si>
  <si>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</si>
  <si>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</si>
  <si>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</si>
  <si>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</si>
  <si>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</si>
  <si>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</si>
  <si>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</si>
  <si>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</si>
  <si>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</si>
  <si>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</si>
  <si>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</si>
  <si>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</si>
  <si>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</si>
  <si>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</si>
  <si>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</si>
  <si>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</si>
  <si>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</si>
  <si>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</si>
  <si>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</si>
  <si>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</si>
  <si>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</si>
  <si>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</si>
  <si>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</si>
  <si>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</si>
  <si>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</si>
  <si>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</si>
  <si>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</si>
  <si>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</si>
  <si>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</si>
  <si>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</si>
  <si>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</si>
  <si>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</si>
  <si>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</si>
  <si>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</si>
  <si>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</si>
  <si>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</si>
  <si>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</si>
  <si>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</si>
  <si>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</si>
  <si>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</si>
  <si>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</si>
  <si>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</si>
  <si>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</si>
  <si>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</si>
  <si>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</si>
  <si>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</si>
  <si>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</si>
  <si>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</si>
  <si>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</si>
  <si>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</si>
  <si>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</si>
  <si>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</si>
  <si>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</si>
  <si>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</si>
  <si>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</si>
  <si>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</si>
  <si>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</si>
  <si>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</si>
  <si>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</si>
  <si>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</si>
  <si>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</si>
  <si>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</si>
  <si>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</si>
  <si>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</si>
  <si>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</si>
  <si>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</si>
  <si>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</si>
  <si>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</si>
  <si>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</si>
  <si>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</si>
  <si>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</si>
  <si>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</si>
  <si>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</si>
  <si>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</si>
  <si>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</si>
  <si>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</si>
  <si>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</si>
  <si>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</si>
  <si>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</si>
  <si>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</si>
  <si>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</si>
  <si>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</si>
  <si>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</si>
  <si>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</si>
  <si>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</si>
  <si>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</si>
  <si>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</si>
  <si>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</si>
  <si>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</si>
  <si>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</si>
  <si>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</si>
  <si>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</si>
  <si>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</si>
  <si>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</si>
  <si>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</si>
  <si>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</si>
  <si>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</si>
  <si>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</si>
  <si>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</si>
  <si>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</si>
  <si>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</si>
  <si>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</si>
  <si>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</si>
  <si>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</si>
  <si>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</si>
  <si>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</si>
  <si>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</si>
  <si>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</si>
  <si>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</si>
  <si>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</si>
  <si>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</si>
  <si>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</si>
  <si>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</si>
  <si>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</si>
  <si>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</si>
  <si>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</si>
  <si>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</si>
  <si>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</si>
  <si>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</si>
  <si>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</si>
  <si>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</si>
  <si>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</si>
  <si>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</si>
  <si>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</si>
  <si>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</si>
  <si>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</si>
  <si>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</si>
  <si>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</si>
  <si>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</si>
  <si>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</si>
  <si>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</si>
  <si>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</si>
  <si>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</si>
  <si>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</si>
  <si>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</si>
  <si>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</si>
  <si>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</si>
  <si>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</si>
  <si>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</si>
  <si>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</si>
  <si>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</si>
  <si>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</si>
  <si>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</si>
  <si>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</si>
  <si>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</si>
  <si>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</si>
  <si>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</si>
  <si>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</si>
  <si>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</si>
  <si>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</si>
  <si>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</si>
  <si>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</si>
  <si>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</si>
  <si>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</si>
  <si>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</si>
  <si>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</si>
  <si>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</si>
  <si>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</si>
  <si>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</si>
  <si>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</si>
  <si>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</si>
  <si>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</si>
  <si>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</si>
  <si>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</si>
  <si>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</si>
  <si>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</si>
  <si>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</si>
  <si>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</si>
  <si>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</si>
  <si>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</si>
  <si>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</si>
  <si>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</si>
  <si>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</si>
  <si>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</si>
  <si>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</si>
  <si>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</si>
  <si>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</si>
  <si>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</si>
  <si>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</si>
  <si>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</si>
  <si>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</si>
  <si>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</si>
  <si>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</si>
  <si>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</si>
  <si>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</si>
  <si>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</si>
  <si>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</si>
  <si>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</si>
  <si>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</si>
  <si>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</si>
  <si>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</si>
  <si>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</si>
  <si>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</si>
  <si>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</si>
  <si>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</si>
  <si>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</si>
  <si>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</si>
  <si>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</si>
  <si>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</si>
  <si>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</si>
  <si>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</si>
  <si>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</si>
  <si>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</si>
  <si>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</si>
  <si>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</si>
  <si>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</si>
  <si>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</si>
  <si>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</si>
  <si>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</si>
  <si>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</si>
  <si>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</si>
  <si>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</si>
  <si>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</si>
  <si>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</si>
  <si>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</si>
  <si>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</si>
  <si>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</si>
  <si>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</si>
  <si>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</si>
  <si>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</si>
  <si>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</si>
  <si>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</si>
  <si>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</si>
  <si>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</si>
  <si>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</si>
  <si>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</si>
  <si>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</si>
  <si>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</si>
  <si>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</si>
  <si>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</si>
  <si>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</si>
  <si>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</si>
  <si>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</si>
  <si>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</si>
  <si>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</si>
  <si>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</si>
  <si>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</si>
  <si>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</si>
  <si>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</si>
  <si>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</si>
  <si>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</si>
  <si>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</si>
  <si>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</si>
  <si>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</si>
  <si>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</si>
  <si>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</si>
  <si>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</si>
  <si>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</si>
  <si>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</si>
  <si>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</si>
  <si>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</si>
  <si>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</si>
  <si>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</si>
  <si>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</si>
  <si>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</si>
  <si>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</si>
  <si>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</si>
  <si>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</si>
  <si>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</si>
  <si>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</si>
  <si>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</si>
  <si>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</si>
  <si>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</si>
  <si>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</si>
  <si>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</si>
  <si>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</si>
  <si>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</si>
  <si>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</si>
  <si>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</si>
  <si>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</si>
  <si>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</si>
  <si>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</si>
  <si>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</si>
  <si>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</si>
  <si>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</si>
  <si>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</si>
  <si>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</si>
  <si>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</si>
  <si>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</si>
  <si>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</si>
  <si>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</si>
  <si>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</si>
  <si>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</si>
  <si>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</si>
  <si>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</si>
  <si>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</si>
  <si>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</si>
  <si>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</si>
  <si>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</si>
  <si>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</si>
  <si>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</si>
  <si>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</si>
  <si>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</si>
  <si>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</si>
  <si>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</si>
  <si>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</si>
  <si>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</si>
  <si>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</si>
  <si>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</si>
  <si>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</si>
  <si>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</si>
  <si>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</si>
  <si>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</si>
  <si>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</si>
  <si>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</si>
  <si>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</si>
  <si>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</si>
  <si>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</si>
  <si>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</si>
  <si>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</si>
  <si>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</si>
  <si>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</si>
  <si>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</si>
  <si>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</si>
  <si>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</si>
  <si>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</si>
  <si>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</si>
  <si>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</si>
  <si>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</si>
  <si>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</si>
  <si>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</si>
  <si>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</si>
  <si>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</si>
  <si>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</si>
  <si>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</si>
  <si>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</si>
  <si>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</si>
  <si>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</si>
  <si>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</si>
  <si>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</si>
  <si>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</si>
  <si>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</si>
  <si>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</si>
  <si>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</si>
  <si>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</si>
  <si>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</si>
  <si>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</si>
  <si>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</si>
  <si>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</si>
  <si>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</si>
  <si>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</si>
  <si>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</si>
  <si>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</si>
  <si>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</si>
  <si>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</si>
  <si>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</si>
  <si>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</si>
  <si>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</si>
  <si>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</si>
  <si>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</si>
  <si>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</si>
  <si>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</si>
  <si>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</si>
  <si>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</si>
  <si>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</si>
  <si>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</si>
  <si>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</si>
  <si>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</si>
  <si>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</si>
  <si>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</si>
  <si>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</si>
  <si>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</si>
  <si>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</si>
  <si>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</si>
  <si>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</si>
  <si>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</si>
  <si>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</si>
  <si>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</si>
  <si>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</si>
  <si>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</si>
  <si>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</si>
  <si>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</si>
  <si>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</si>
  <si>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</si>
  <si>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</si>
  <si>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</si>
  <si>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</si>
  <si>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</si>
  <si>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</si>
  <si>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</si>
  <si>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</si>
  <si>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</si>
  <si>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</si>
  <si>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</si>
  <si>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</si>
  <si>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</si>
  <si>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</si>
  <si>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</si>
  <si>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</si>
  <si>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</si>
  <si>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</si>
  <si>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</si>
  <si>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</si>
  <si>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</si>
  <si>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</si>
  <si>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</si>
  <si>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</si>
  <si>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</si>
  <si>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</si>
  <si>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</si>
  <si>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</si>
  <si>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</si>
  <si>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</si>
  <si>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</si>
  <si>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</si>
  <si>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</si>
  <si>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</si>
  <si>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</si>
  <si>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</si>
  <si>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</si>
  <si>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</si>
  <si>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</si>
  <si>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</si>
  <si>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</si>
  <si>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</si>
  <si>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</si>
  <si>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</si>
  <si>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</si>
  <si>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</si>
  <si>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</si>
  <si>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</si>
  <si>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</si>
  <si>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</si>
  <si>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</si>
  <si>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</si>
  <si>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</si>
  <si>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</si>
  <si>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</si>
  <si>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</si>
  <si>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</si>
  <si>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</si>
  <si>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</si>
  <si>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</si>
  <si>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</si>
  <si>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</si>
  <si>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</si>
  <si>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</si>
  <si>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</si>
  <si>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</si>
  <si>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</si>
  <si>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</si>
  <si>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</si>
  <si>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</si>
  <si>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</si>
  <si>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</si>
  <si>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</si>
  <si>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</si>
  <si>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</si>
  <si>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</si>
  <si>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</si>
  <si>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</si>
  <si>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</si>
  <si>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</si>
  <si>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</si>
  <si>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</si>
  <si>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</si>
  <si>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</si>
  <si>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</si>
  <si>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</si>
  <si>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</si>
  <si>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</si>
  <si>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</si>
  <si>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</si>
  <si>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</si>
  <si>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</si>
  <si>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</si>
  <si>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</si>
  <si>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</si>
  <si>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</si>
  <si>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</si>
  <si>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</si>
  <si>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</si>
  <si>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</si>
  <si>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</si>
  <si>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</si>
  <si>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</si>
  <si>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</si>
  <si>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</si>
  <si>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</si>
  <si>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</si>
  <si>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</si>
  <si>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</si>
  <si>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</si>
  <si>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</si>
  <si>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</si>
  <si>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</si>
  <si>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</si>
  <si>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</si>
  <si>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</si>
  <si>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</si>
  <si>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</si>
  <si>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</si>
  <si>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</si>
  <si>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</si>
  <si>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</si>
  <si>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</si>
  <si>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</si>
  <si>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</si>
  <si>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</si>
  <si>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</si>
  <si>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</si>
  <si>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</si>
  <si>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</si>
  <si>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</si>
  <si>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</si>
  <si>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</si>
  <si>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</si>
  <si>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</si>
  <si>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</si>
  <si>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</si>
  <si>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</si>
  <si>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</si>
  <si>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</si>
  <si>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</si>
  <si>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</si>
  <si>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</si>
  <si>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</si>
  <si>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</si>
  <si>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</si>
  <si>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</si>
  <si>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</si>
  <si>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</si>
  <si>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</si>
  <si>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</si>
  <si>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</si>
  <si>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</si>
  <si>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</si>
  <si>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</si>
  <si>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</si>
  <si>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</si>
  <si>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</si>
  <si>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</si>
  <si>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</si>
  <si>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</si>
  <si>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</si>
  <si>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</si>
  <si>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</si>
  <si>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</si>
  <si>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</si>
  <si>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</si>
  <si>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</si>
  <si>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</si>
  <si>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</si>
  <si>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</si>
  <si>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</si>
  <si>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</si>
  <si>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</si>
  <si>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</si>
  <si>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</si>
  <si>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</si>
  <si>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</si>
  <si>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</si>
  <si>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</si>
  <si>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</si>
  <si>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</si>
  <si>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</si>
  <si>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</si>
  <si>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</si>
  <si>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</si>
  <si>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</si>
  <si>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</si>
  <si>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</si>
  <si>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</si>
  <si>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</si>
  <si>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</si>
  <si>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</si>
  <si>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</si>
  <si>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</si>
  <si>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</si>
  <si>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</si>
  <si>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</si>
  <si>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</si>
  <si>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</si>
  <si>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</si>
  <si>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</si>
  <si>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</si>
  <si>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</si>
  <si>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</si>
  <si>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</si>
  <si>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</si>
  <si>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</si>
  <si>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</si>
  <si>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</si>
  <si>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</si>
  <si>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</si>
  <si>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</si>
  <si>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</si>
  <si>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</si>
  <si>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</si>
  <si>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</si>
  <si>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</si>
  <si>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</si>
  <si>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</si>
  <si>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</si>
  <si>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</si>
  <si>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</si>
  <si>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</si>
  <si>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</si>
  <si>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</si>
  <si>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</si>
  <si>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</si>
  <si>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</si>
  <si>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</si>
  <si>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</si>
  <si>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</si>
  <si>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</si>
  <si>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</si>
  <si>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</si>
  <si>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</si>
  <si>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</si>
  <si>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</si>
  <si>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</si>
  <si>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</si>
  <si>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</si>
  <si>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</si>
  <si>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</si>
  <si>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</si>
  <si>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</si>
  <si>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</si>
  <si>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</si>
  <si>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</si>
  <si>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</si>
  <si>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</si>
  <si>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</si>
  <si>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</si>
  <si>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</si>
  <si>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</si>
  <si>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</si>
  <si>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</si>
  <si>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</si>
  <si>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</si>
  <si>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</si>
  <si>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</si>
  <si>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</si>
  <si>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</si>
  <si>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</si>
  <si>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</si>
  <si>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</si>
  <si>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</si>
  <si>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</si>
  <si>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</si>
  <si>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</si>
  <si>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</si>
  <si>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</si>
  <si>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</si>
  <si>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</si>
  <si>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</si>
  <si>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</si>
  <si>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</si>
  <si>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</si>
  <si>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</si>
  <si>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</si>
  <si>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</si>
  <si>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</si>
  <si>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</si>
  <si>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</si>
  <si>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</si>
  <si>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</si>
  <si>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</si>
  <si>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</si>
  <si>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</si>
  <si>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</si>
  <si>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</si>
  <si>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</si>
  <si>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</si>
  <si>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</si>
  <si>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</si>
  <si>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</si>
  <si>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</si>
  <si>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</si>
  <si>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</si>
  <si>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</si>
  <si>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</si>
  <si>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</si>
  <si>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</si>
  <si>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</si>
  <si>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</si>
  <si>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</si>
  <si>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</si>
  <si>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</si>
  <si>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</si>
  <si>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</si>
  <si>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</si>
  <si>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</si>
  <si>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</si>
  <si>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</si>
  <si>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</si>
  <si>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</si>
  <si>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</si>
  <si>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</si>
  <si>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</si>
  <si>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</si>
  <si>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</si>
  <si>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</si>
  <si>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</si>
  <si>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</si>
  <si>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</si>
  <si>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</si>
  <si>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</si>
  <si>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</si>
  <si>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</si>
  <si>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</si>
  <si>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</si>
  <si>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</si>
  <si>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</si>
  <si>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</si>
  <si>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</si>
  <si>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</si>
  <si>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</si>
  <si>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</si>
  <si>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</si>
  <si>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</si>
  <si>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</si>
  <si>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</si>
  <si>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</si>
  <si>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</si>
  <si>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</si>
  <si>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</si>
  <si>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</si>
  <si>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</si>
  <si>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</si>
  <si>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</si>
  <si>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</si>
  <si>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</si>
  <si>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</si>
  <si>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</si>
  <si>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</si>
  <si>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</si>
  <si>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</si>
  <si>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</si>
  <si>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</si>
  <si>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</si>
  <si>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</si>
  <si>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</si>
  <si>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</si>
  <si>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</si>
  <si>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</si>
  <si>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</si>
  <si>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</si>
  <si>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</si>
  <si>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</si>
  <si>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</si>
  <si>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</si>
  <si>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</si>
  <si>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</si>
  <si>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</si>
  <si>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</si>
  <si>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</si>
  <si>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</si>
  <si>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</si>
  <si>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</si>
  <si>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</si>
  <si>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</si>
  <si>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</si>
  <si>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</si>
  <si>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</si>
  <si>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</si>
  <si>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</si>
  <si>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</si>
  <si>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</si>
  <si>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</si>
  <si>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</si>
  <si>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</si>
  <si>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</si>
  <si>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</si>
  <si>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</si>
  <si>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</si>
  <si>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</si>
  <si>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</si>
  <si>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</si>
  <si>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</si>
  <si>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</si>
  <si>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</si>
  <si>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</si>
  <si>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</si>
  <si>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</si>
  <si>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</si>
  <si>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</si>
  <si>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</si>
  <si>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</si>
  <si>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</si>
  <si>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</si>
  <si>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</si>
  <si>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</si>
  <si>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</si>
  <si>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</si>
  <si>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</si>
  <si>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</si>
  <si>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</si>
  <si>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</si>
  <si>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</si>
  <si>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</si>
  <si>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</si>
  <si>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</si>
  <si>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</si>
  <si>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</si>
  <si>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</si>
  <si>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</si>
  <si>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</si>
  <si>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</si>
  <si>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</si>
  <si>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</si>
  <si>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</si>
  <si>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</si>
  <si>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</si>
  <si>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</si>
  <si>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</si>
  <si>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</si>
  <si>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</si>
  <si>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</si>
  <si>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</si>
  <si>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</si>
  <si>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</si>
  <si>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</si>
  <si>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</si>
  <si>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</si>
  <si>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</si>
  <si>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</si>
  <si>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</si>
  <si>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</si>
  <si>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</si>
  <si>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</si>
  <si>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</si>
  <si>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</si>
  <si>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</si>
  <si>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</si>
  <si>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</si>
  <si>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</si>
  <si>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</si>
  <si>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</si>
  <si>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</si>
  <si>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</si>
  <si>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</si>
  <si>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</si>
  <si>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</si>
  <si>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</si>
  <si>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</si>
  <si>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</si>
  <si>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</si>
  <si>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</si>
  <si>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</si>
  <si>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</si>
  <si>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</si>
  <si>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</si>
  <si>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</si>
  <si>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</si>
  <si>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</si>
  <si>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</si>
  <si>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</si>
  <si>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</si>
  <si>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</si>
  <si>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</si>
  <si>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</si>
  <si>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</si>
  <si>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</si>
  <si>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</si>
  <si>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</si>
  <si>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</si>
  <si>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</si>
  <si>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</si>
  <si>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</si>
  <si>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</si>
  <si>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</si>
  <si>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</si>
  <si>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</si>
  <si>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</si>
  <si>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</si>
  <si>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</si>
  <si>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</si>
  <si>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</si>
  <si>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</si>
  <si>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</si>
  <si>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</si>
  <si>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</si>
  <si>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</si>
  <si>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</si>
  <si>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</si>
  <si>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</si>
  <si>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</si>
  <si>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</si>
  <si>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</si>
  <si>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</si>
  <si>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</si>
  <si>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</si>
  <si>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</si>
  <si>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</si>
  <si>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</si>
  <si>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</si>
  <si>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</si>
  <si>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</si>
  <si>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</si>
  <si>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</si>
  <si>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</si>
  <si>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</si>
  <si>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</si>
  <si>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</si>
  <si>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</si>
  <si>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</si>
  <si>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</si>
  <si>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</si>
  <si>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</si>
  <si>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</si>
  <si>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</si>
  <si>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</si>
  <si>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</si>
  <si>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</si>
  <si>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</si>
  <si>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</si>
  <si>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</si>
  <si>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</si>
  <si>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</si>
  <si>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</si>
  <si>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</si>
  <si>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</si>
  <si>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</si>
  <si>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</si>
  <si>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</si>
  <si>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</si>
  <si>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</si>
  <si>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</si>
  <si>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</si>
  <si>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</si>
  <si>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</si>
  <si>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</si>
  <si>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</si>
  <si>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</si>
  <si>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</si>
  <si>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</si>
  <si>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</si>
  <si>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</si>
  <si>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</si>
  <si>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</si>
  <si>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</si>
  <si>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</si>
  <si>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</si>
  <si>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</si>
  <si>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</si>
  <si>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</si>
  <si>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</si>
  <si>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</si>
  <si>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</si>
  <si>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</si>
  <si>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</si>
  <si>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</si>
  <si>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</si>
  <si>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</si>
  <si>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</si>
  <si>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</si>
  <si>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</si>
  <si>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</si>
  <si>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</si>
  <si>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</si>
  <si>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</si>
  <si>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</si>
  <si>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</si>
  <si>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</si>
  <si>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</si>
  <si>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</si>
  <si>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</si>
  <si>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</si>
  <si>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</si>
  <si>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</si>
  <si>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</si>
  <si>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</si>
  <si>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</si>
  <si>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</si>
  <si>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</si>
  <si>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</si>
  <si>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</si>
  <si>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</si>
  <si>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</si>
  <si>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</si>
  <si>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</si>
  <si>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</si>
  <si>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</si>
  <si>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</si>
  <si>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</si>
  <si>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</si>
  <si>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</si>
  <si>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</si>
  <si>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</si>
  <si>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</si>
  <si>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</si>
  <si>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</si>
  <si>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</si>
  <si>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</si>
  <si>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</si>
  <si>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</si>
  <si>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</si>
  <si>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</si>
  <si>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</si>
  <si>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</si>
  <si>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</si>
  <si>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</si>
  <si>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</si>
  <si>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</si>
  <si>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</si>
  <si>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</si>
  <si>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</si>
  <si>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</si>
  <si>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</si>
  <si>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</si>
  <si>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</si>
  <si>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</si>
  <si>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</si>
  <si>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</si>
  <si>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</si>
  <si>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</si>
  <si>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</si>
  <si>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</si>
  <si>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</si>
  <si>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</si>
  <si>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</si>
  <si>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</si>
  <si>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</si>
  <si>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</si>
  <si>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</si>
  <si>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</si>
  <si>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</si>
  <si>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</si>
  <si>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</si>
  <si>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</si>
  <si>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</si>
  <si>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</si>
  <si>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</si>
  <si>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</si>
  <si>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</si>
  <si>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</si>
  <si>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</si>
  <si>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</si>
  <si>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</si>
  <si>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</si>
  <si>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</si>
  <si>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</si>
  <si>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</si>
  <si>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</si>
  <si>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</si>
  <si>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</si>
  <si>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</si>
  <si>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</si>
  <si>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</si>
  <si>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</si>
  <si>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</si>
  <si>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</si>
  <si>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</si>
  <si>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</si>
  <si>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</si>
  <si>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</si>
  <si>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</si>
  <si>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</si>
  <si>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</si>
  <si>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</si>
  <si>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</si>
  <si>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</si>
  <si>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</si>
  <si>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</si>
  <si>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</si>
  <si>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</si>
  <si>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</si>
  <si>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</si>
  <si>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</si>
  <si>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</si>
  <si>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</si>
  <si>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</si>
  <si>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</si>
  <si>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</si>
  <si>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</si>
  <si>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</si>
  <si>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</si>
  <si>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</si>
  <si>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</si>
  <si>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</si>
  <si>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</si>
  <si>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</si>
  <si>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</si>
  <si>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</si>
  <si>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</si>
  <si>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</si>
  <si>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</si>
  <si>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</si>
  <si>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</si>
  <si>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</si>
  <si>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</si>
  <si>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</si>
  <si>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</si>
  <si>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</si>
  <si>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</si>
  <si>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</si>
  <si>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</si>
  <si>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</si>
  <si>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</si>
  <si>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</si>
  <si>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</si>
  <si>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</si>
  <si>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</si>
  <si>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</si>
  <si>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</si>
  <si>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</si>
  <si>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</si>
  <si>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</si>
  <si>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</si>
  <si>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</si>
  <si>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</si>
  <si>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</si>
  <si>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</si>
  <si>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</si>
  <si>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</si>
  <si>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</si>
  <si>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</si>
  <si>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</si>
  <si>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</si>
  <si>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</si>
  <si>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</si>
  <si>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</si>
  <si>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</si>
  <si>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</si>
  <si>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</si>
  <si>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</si>
  <si>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</si>
  <si>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</si>
  <si>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</si>
  <si>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</si>
  <si>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</si>
  <si>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</si>
  <si>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</si>
  <si>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</si>
  <si>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</si>
  <si>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</si>
  <si>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</si>
  <si>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</si>
  <si>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</si>
  <si>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</si>
  <si>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</si>
  <si>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</si>
  <si>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</si>
  <si>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</si>
  <si>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</si>
  <si>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</si>
  <si>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</si>
  <si>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</si>
  <si>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</si>
  <si>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</si>
  <si>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</si>
  <si>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</si>
  <si>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</si>
  <si>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</si>
  <si>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</si>
  <si>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</si>
  <si>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</si>
  <si>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</si>
  <si>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</si>
  <si>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</si>
  <si>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</si>
  <si>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</si>
  <si>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</si>
  <si>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</si>
  <si>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</si>
  <si>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</si>
  <si>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</si>
  <si>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</si>
  <si>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</si>
  <si>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</si>
  <si>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</si>
  <si>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</si>
  <si>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</si>
  <si>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</si>
  <si>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</si>
  <si>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</si>
  <si>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</si>
  <si>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</si>
  <si>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</si>
  <si>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</si>
  <si>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</si>
  <si>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</si>
  <si>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</si>
  <si>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</si>
  <si>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</si>
  <si>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</si>
  <si>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</si>
  <si>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</si>
  <si>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</si>
  <si>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</si>
  <si>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</si>
  <si>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</si>
  <si>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</si>
  <si>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</si>
  <si>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</si>
  <si>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</si>
  <si>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</si>
  <si>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</si>
  <si>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</si>
  <si>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</si>
  <si>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</si>
  <si>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</si>
  <si>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</si>
  <si>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</si>
  <si>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</si>
  <si>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</si>
  <si>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</si>
  <si>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</si>
  <si>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</si>
  <si>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</si>
  <si>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</si>
  <si>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</si>
  <si>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</si>
  <si>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</si>
  <si>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</si>
  <si>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</si>
  <si>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</si>
  <si>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</si>
  <si>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</si>
  <si>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</si>
  <si>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</si>
  <si>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</si>
  <si>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</si>
  <si>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</si>
  <si>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</si>
  <si>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</si>
  <si>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</si>
  <si>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</si>
  <si>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</si>
  <si>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</si>
  <si>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</si>
  <si>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</si>
  <si>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</si>
  <si>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</si>
  <si>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</si>
  <si>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</si>
  <si>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</si>
  <si>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</si>
  <si>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</si>
  <si>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</si>
  <si>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</si>
  <si>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</si>
  <si>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</si>
  <si>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</si>
  <si>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</si>
  <si>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</si>
  <si>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</si>
  <si>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</si>
  <si>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</si>
  <si>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</si>
  <si>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</si>
  <si>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</si>
  <si>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</si>
  <si>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</si>
  <si>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</si>
  <si>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</si>
  <si>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</si>
  <si>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</si>
  <si>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</si>
  <si>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</si>
  <si>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</si>
  <si>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</si>
  <si>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</si>
  <si>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</si>
  <si>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</si>
  <si>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</si>
  <si>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</si>
  <si>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</si>
  <si>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</si>
  <si>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</si>
  <si>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</si>
  <si>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</si>
  <si>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</si>
  <si>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</si>
  <si>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</si>
  <si>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</si>
  <si>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</si>
  <si>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</si>
  <si>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</si>
  <si>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</si>
  <si>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</si>
  <si>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</si>
  <si>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</si>
  <si>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</si>
  <si>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</si>
  <si>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</si>
  <si>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</si>
  <si>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</si>
  <si>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</si>
  <si>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</si>
  <si>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</si>
  <si>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</si>
  <si>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</si>
  <si>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</si>
  <si>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</si>
  <si>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</si>
  <si>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</si>
  <si>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</si>
  <si>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</si>
  <si>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</si>
  <si>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</si>
  <si>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</si>
  <si>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</si>
  <si>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</si>
  <si>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</si>
  <si>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</si>
  <si>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</si>
  <si>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</si>
  <si>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</si>
  <si>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</si>
  <si>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</si>
  <si>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</si>
  <si>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</si>
  <si>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</si>
  <si>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</si>
  <si>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</si>
  <si>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</si>
  <si>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</si>
  <si>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</si>
  <si>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</si>
  <si>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</si>
  <si>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</si>
  <si>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</si>
  <si>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</si>
  <si>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</si>
  <si>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</si>
  <si>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</si>
  <si>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</si>
  <si>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</si>
  <si>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</si>
  <si>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</si>
  <si>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</si>
  <si>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</si>
  <si>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</si>
  <si>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</si>
  <si>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</si>
  <si>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</si>
  <si>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</si>
  <si>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</si>
  <si>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</si>
  <si>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</si>
  <si>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</si>
  <si>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</si>
  <si>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</si>
  <si>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</si>
  <si>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</si>
  <si>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</si>
  <si>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</si>
  <si>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</si>
  <si>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</si>
  <si>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</si>
  <si>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</si>
  <si>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</si>
  <si>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</si>
  <si>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</si>
  <si>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</si>
  <si>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</si>
  <si>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</si>
  <si>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</si>
  <si>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</si>
  <si>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</si>
  <si>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</si>
  <si>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</si>
  <si>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</si>
  <si>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</si>
  <si>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</si>
  <si>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</si>
  <si>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</si>
  <si>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</si>
  <si>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</si>
  <si>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</si>
  <si>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</si>
  <si>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</si>
  <si>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</si>
  <si>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</si>
  <si>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</si>
  <si>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</si>
  <si>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</si>
  <si>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</si>
  <si>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</si>
  <si>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</si>
  <si>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</si>
  <si>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</si>
  <si>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</si>
  <si>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</si>
  <si>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</si>
  <si>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</si>
  <si>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</si>
  <si>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</si>
  <si>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</si>
  <si>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</si>
  <si>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</si>
  <si>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</si>
  <si>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</si>
  <si>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</si>
  <si>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</si>
  <si>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</si>
  <si>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</si>
  <si>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</si>
  <si>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</si>
  <si>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</si>
  <si>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</si>
  <si>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</si>
  <si>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</si>
  <si>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</si>
  <si>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</si>
  <si>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</si>
  <si>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</si>
  <si>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</si>
  <si>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</si>
  <si>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</si>
  <si>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</si>
  <si>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</si>
  <si>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</si>
  <si>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</si>
  <si>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</si>
  <si>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</si>
  <si>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</si>
  <si>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</si>
  <si>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</si>
  <si>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</si>
  <si>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</si>
  <si>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</si>
  <si>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</si>
  <si>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</si>
  <si>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</si>
  <si>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</si>
  <si>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</si>
  <si>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</si>
  <si>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</si>
  <si>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</si>
  <si>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</si>
  <si>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</si>
  <si>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</si>
  <si>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</si>
  <si>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</si>
  <si>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</si>
  <si>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</si>
  <si>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</si>
  <si>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</si>
  <si>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</si>
  <si>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</si>
  <si>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</si>
  <si>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</si>
  <si>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</si>
  <si>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</si>
  <si>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</si>
  <si>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</si>
  <si>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</si>
  <si>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</si>
  <si>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</si>
  <si>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</si>
  <si>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</si>
  <si>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</si>
  <si>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</si>
  <si>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</si>
  <si>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</si>
  <si>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</si>
  <si>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</si>
  <si>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</si>
  <si>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</si>
  <si>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</si>
  <si>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</si>
  <si>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</si>
  <si>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</si>
  <si>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</si>
  <si>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</si>
  <si>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</si>
  <si>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</si>
  <si>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</si>
  <si>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</si>
  <si>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</si>
  <si>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</si>
  <si>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</si>
  <si>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</si>
  <si>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</si>
  <si>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</si>
  <si>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</si>
  <si>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</si>
  <si>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</si>
  <si>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</si>
  <si>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</si>
  <si>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</si>
  <si>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</si>
  <si>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</si>
  <si>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</si>
  <si>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</si>
  <si>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</si>
  <si>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</si>
  <si>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</si>
  <si>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</si>
  <si>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</si>
  <si>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</si>
  <si>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</si>
  <si>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</si>
  <si>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</si>
  <si>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</si>
  <si>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</si>
  <si>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</si>
  <si>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</si>
  <si>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</si>
  <si>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</si>
  <si>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</si>
  <si>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</si>
  <si>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</si>
  <si>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</si>
  <si>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</si>
  <si>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</si>
  <si>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</si>
  <si>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</si>
  <si>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</si>
  <si>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</si>
  <si>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</si>
  <si>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</si>
  <si>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</si>
  <si>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</si>
  <si>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</si>
  <si>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</si>
  <si>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</si>
  <si>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</si>
  <si>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</si>
  <si>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</si>
  <si>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</si>
  <si>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</si>
  <si>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</si>
  <si>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</si>
  <si>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</si>
  <si>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</si>
  <si>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</si>
  <si>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</si>
  <si>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</si>
  <si>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</si>
  <si>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</si>
  <si>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</si>
  <si>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</si>
  <si>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</si>
  <si>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</si>
  <si>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</si>
  <si>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</si>
  <si>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</si>
  <si>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</si>
  <si>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</si>
  <si>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</si>
  <si>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</si>
  <si>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</si>
  <si>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</si>
  <si>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</si>
  <si>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</si>
  <si>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</si>
  <si>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</si>
  <si>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</si>
  <si>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</si>
  <si>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</si>
  <si>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</si>
  <si>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</si>
  <si>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</si>
  <si>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</si>
  <si>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</si>
  <si>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</si>
  <si>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</si>
  <si>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</si>
  <si>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</si>
  <si>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</si>
  <si>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</si>
  <si>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</si>
  <si>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</si>
  <si>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</si>
  <si>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</si>
  <si>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</si>
  <si>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</si>
  <si>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</si>
  <si>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</si>
  <si>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</si>
  <si>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</si>
  <si>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</si>
  <si>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</si>
  <si>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</si>
  <si>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</si>
  <si>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</si>
  <si>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</si>
  <si>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</si>
  <si>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</si>
  <si>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</si>
  <si>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</si>
  <si>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</si>
  <si>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</si>
  <si>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</si>
  <si>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</si>
  <si>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</si>
  <si>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</si>
  <si>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</si>
  <si>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</si>
  <si>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</si>
  <si>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</si>
  <si>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</si>
  <si>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</si>
  <si>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</si>
  <si>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</si>
  <si>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</si>
  <si>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</si>
  <si>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</si>
  <si>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</si>
  <si>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</si>
  <si>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</si>
  <si>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</si>
  <si>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</si>
  <si>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</si>
  <si>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</si>
  <si>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</si>
  <si>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</si>
  <si>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</si>
  <si>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</si>
  <si>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</si>
  <si>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</si>
  <si>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</si>
  <si>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</si>
  <si>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</si>
  <si>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</si>
  <si>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</si>
  <si>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</si>
  <si>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</si>
  <si>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</si>
  <si>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</si>
  <si>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</si>
  <si>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</si>
  <si>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</si>
  <si>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</si>
  <si>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</si>
  <si>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</si>
  <si>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</si>
  <si>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</si>
  <si>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</si>
  <si>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</si>
  <si>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</si>
  <si>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</si>
  <si>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</si>
  <si>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</si>
  <si>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</si>
  <si>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</si>
  <si>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</si>
  <si>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</si>
  <si>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</si>
  <si>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</si>
  <si>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</si>
  <si>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</si>
  <si>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</si>
  <si>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</si>
  <si>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</si>
  <si>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</si>
  <si>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</si>
  <si>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</si>
  <si>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</si>
  <si>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</si>
  <si>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</si>
  <si>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</si>
  <si>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</si>
  <si>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</si>
  <si>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</si>
  <si>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</si>
  <si>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</si>
  <si>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</si>
  <si>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</si>
  <si>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</si>
  <si>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</si>
  <si>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</si>
  <si>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</si>
  <si>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</si>
  <si>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</si>
  <si>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</si>
  <si>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</si>
  <si>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</si>
  <si>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</si>
  <si>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</si>
  <si>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</si>
  <si>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</si>
  <si>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</si>
  <si>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</si>
  <si>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</si>
  <si>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</si>
  <si>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</si>
  <si>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</si>
  <si>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</si>
  <si>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</si>
  <si>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</si>
  <si>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</si>
  <si>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</si>
  <si>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</si>
  <si>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</si>
  <si>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</si>
  <si>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</si>
  <si>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</si>
  <si>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</si>
  <si>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</si>
  <si>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</si>
  <si>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</si>
  <si>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</si>
  <si>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</si>
  <si>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</si>
  <si>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</si>
  <si>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</si>
  <si>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</si>
  <si>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</si>
  <si>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</si>
  <si>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</si>
  <si>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</si>
  <si>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</si>
  <si>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</si>
  <si>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</si>
  <si>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</si>
  <si>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</si>
  <si>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</si>
  <si>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</si>
  <si>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</si>
  <si>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</si>
  <si>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</si>
  <si>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</si>
  <si>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</si>
  <si>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</si>
  <si>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</si>
  <si>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</si>
  <si>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</si>
  <si>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</si>
  <si>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</si>
  <si>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</si>
  <si>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</si>
  <si>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</si>
  <si>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</si>
  <si>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</si>
  <si>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</si>
  <si>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</si>
  <si>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</si>
  <si>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</si>
  <si>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</si>
  <si>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</si>
  <si>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</si>
  <si>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</si>
  <si>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</si>
  <si>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</si>
  <si>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</si>
  <si>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</si>
  <si>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</si>
  <si>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</si>
  <si>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</si>
  <si>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</si>
  <si>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</si>
  <si>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</si>
  <si>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</si>
  <si>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</si>
  <si>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</si>
  <si>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</si>
  <si>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</si>
  <si>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</si>
  <si>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</si>
  <si>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</si>
  <si>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</si>
  <si>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</si>
  <si>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</si>
  <si>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</si>
  <si>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</si>
  <si>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</si>
  <si>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</si>
  <si>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</si>
  <si>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</si>
  <si>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</si>
  <si>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</si>
  <si>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</si>
  <si>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</si>
  <si>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</si>
  <si>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</si>
  <si>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</si>
  <si>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</si>
  <si>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</si>
  <si>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</si>
  <si>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</si>
  <si>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</si>
  <si>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</si>
  <si>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</si>
  <si>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</si>
  <si>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</si>
  <si>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</si>
  <si>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</si>
  <si>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</si>
  <si>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</si>
  <si>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</si>
  <si>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</si>
  <si>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</si>
  <si>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</si>
  <si>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</si>
  <si>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</si>
  <si>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</si>
  <si>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</si>
  <si>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</si>
  <si>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</si>
  <si>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</si>
  <si>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</si>
  <si>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</si>
  <si>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</si>
  <si>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</si>
  <si>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</si>
  <si>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</si>
  <si>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</si>
  <si>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</si>
  <si>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</si>
  <si>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</si>
  <si>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</si>
  <si>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</si>
  <si>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</si>
  <si>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</si>
  <si>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</si>
  <si>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</si>
  <si>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</si>
  <si>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</si>
  <si>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</si>
  <si>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</si>
  <si>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</si>
  <si>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</si>
  <si>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</si>
  <si>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</si>
  <si>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</si>
  <si>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</si>
  <si>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</si>
  <si>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</si>
  <si>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</si>
  <si>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</si>
  <si>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</si>
  <si>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</si>
  <si>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</si>
  <si>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</si>
  <si>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</si>
  <si>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</si>
  <si>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</si>
  <si>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</si>
  <si>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</si>
  <si>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</si>
  <si>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</si>
  <si>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</si>
  <si>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</si>
  <si>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</si>
  <si>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</si>
  <si>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</si>
  <si>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</si>
  <si>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</si>
  <si>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</si>
  <si>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</si>
  <si>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</si>
  <si>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</si>
  <si>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</si>
  <si>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</si>
  <si>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</si>
  <si>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</si>
  <si>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</si>
  <si>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</si>
  <si>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</si>
  <si>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</si>
  <si>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</si>
  <si>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</si>
  <si>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</si>
  <si>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</si>
  <si>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</si>
  <si>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</si>
  <si>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</si>
  <si>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</si>
  <si>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</si>
  <si>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</si>
  <si>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</si>
  <si>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</si>
  <si>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</si>
  <si>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</si>
  <si>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</si>
  <si>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</si>
  <si>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</si>
  <si>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</si>
  <si>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</si>
  <si>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</si>
  <si>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</si>
  <si>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</si>
  <si>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</si>
  <si>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</si>
  <si>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</si>
  <si>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</si>
  <si>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</si>
  <si>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</si>
  <si>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</si>
  <si>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</si>
  <si>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</si>
  <si>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</si>
  <si>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</si>
  <si>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</si>
  <si>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</si>
  <si>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</si>
  <si>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</si>
  <si>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</si>
  <si>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</si>
  <si>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</si>
  <si>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</si>
  <si>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</si>
  <si>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</si>
  <si>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</si>
  <si>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</si>
  <si>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</si>
  <si>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</si>
  <si>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</si>
  <si>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</si>
  <si>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</si>
  <si>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</si>
  <si>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</si>
  <si>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</si>
  <si>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</si>
  <si>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</si>
  <si>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</si>
  <si>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</si>
  <si>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</si>
  <si>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</si>
  <si>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</si>
  <si>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</si>
  <si>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</si>
  <si>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</si>
  <si>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</si>
  <si>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</si>
  <si>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</si>
  <si>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</si>
  <si>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</si>
  <si>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</si>
  <si>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</si>
  <si>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</si>
  <si>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</si>
  <si>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</si>
  <si>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</si>
  <si>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</si>
  <si>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</si>
  <si>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</si>
  <si>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</si>
  <si>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</si>
  <si>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</si>
  <si>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</si>
  <si>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</si>
  <si>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</si>
  <si>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</si>
  <si>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</si>
  <si>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</si>
  <si>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</si>
  <si>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</si>
  <si>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</si>
  <si>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</si>
  <si>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</si>
  <si>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</si>
  <si>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</si>
  <si>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</si>
  <si>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</si>
  <si>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</si>
  <si>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</si>
  <si>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</si>
  <si>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</si>
  <si>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</si>
  <si>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</si>
  <si>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</si>
  <si>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</si>
  <si>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</si>
  <si>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</si>
  <si>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</si>
  <si>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</si>
  <si>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</si>
  <si>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</si>
  <si>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</si>
  <si>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</si>
  <si>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</si>
  <si>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</si>
  <si>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</si>
  <si>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</si>
  <si>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</si>
  <si>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</si>
  <si>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</si>
  <si>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</si>
  <si>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</si>
  <si>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</si>
  <si>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</si>
  <si>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</si>
  <si>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</si>
  <si>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</si>
  <si>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</si>
  <si>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</si>
  <si>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</si>
  <si>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</si>
  <si>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</si>
  <si>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</si>
  <si>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</si>
  <si>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</si>
  <si>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</si>
  <si>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</si>
  <si>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</si>
  <si>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</si>
  <si>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</si>
  <si>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</si>
  <si>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</si>
  <si>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</si>
  <si>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</si>
  <si>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</si>
  <si>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</si>
  <si>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</si>
  <si>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</si>
  <si>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</si>
  <si>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</si>
  <si>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</si>
  <si>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</si>
  <si>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</si>
  <si>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</si>
  <si>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</si>
  <si>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</si>
  <si>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</si>
  <si>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</si>
  <si>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</si>
  <si>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</si>
  <si>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</si>
  <si>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</si>
  <si>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</si>
  <si>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</si>
  <si>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</si>
  <si>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</si>
  <si>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</si>
  <si>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</si>
  <si>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</si>
  <si>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</si>
  <si>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</si>
  <si>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</si>
  <si>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</si>
  <si>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</si>
  <si>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</si>
  <si>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</si>
  <si>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</si>
  <si>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</si>
  <si>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</si>
  <si>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</si>
  <si>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</si>
  <si>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</si>
  <si>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</si>
  <si>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</si>
  <si>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</si>
  <si>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</si>
  <si>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</si>
  <si>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</si>
  <si>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</si>
  <si>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</si>
  <si>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</si>
  <si>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</si>
  <si>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</si>
  <si>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</si>
  <si>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</si>
  <si>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</si>
  <si>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</si>
  <si>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</si>
  <si>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</si>
  <si>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</si>
  <si>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</si>
  <si>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</si>
  <si>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</si>
  <si>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</si>
  <si>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</si>
  <si>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</si>
  <si>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</si>
  <si>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</si>
  <si>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</si>
  <si>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</si>
  <si>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</si>
  <si>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</si>
  <si>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</si>
  <si>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</si>
  <si>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</si>
  <si>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</si>
  <si>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</si>
  <si>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</si>
  <si>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</si>
  <si>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</si>
  <si>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</si>
  <si>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</si>
  <si>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</si>
  <si>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</si>
  <si>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</si>
  <si>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</si>
  <si>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</si>
  <si>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</si>
  <si>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</si>
  <si>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</si>
  <si>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</si>
  <si>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</si>
  <si>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</si>
  <si>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</si>
  <si>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</si>
  <si>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</si>
  <si>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</si>
  <si>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</si>
  <si>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</si>
  <si>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</si>
  <si>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</si>
  <si>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</si>
  <si>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</si>
  <si>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</si>
  <si>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</si>
  <si>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</si>
  <si>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</si>
  <si>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</si>
  <si>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</si>
  <si>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</si>
  <si>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</si>
  <si>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</si>
  <si>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</si>
  <si>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</si>
  <si>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</si>
  <si>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</si>
  <si>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</si>
  <si>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</si>
  <si>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</si>
  <si>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</si>
  <si>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</si>
  <si>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</si>
  <si>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</si>
  <si>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</si>
  <si>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</si>
  <si>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</si>
  <si>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</si>
  <si>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</si>
  <si>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</si>
  <si>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</si>
  <si>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</si>
  <si>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</si>
  <si>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</si>
  <si>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</si>
  <si>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</si>
  <si>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</si>
  <si>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</si>
  <si>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</si>
  <si>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</si>
  <si>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</si>
  <si>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</si>
  <si>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</si>
  <si>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</si>
  <si>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</si>
  <si>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</si>
  <si>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</si>
  <si>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</si>
  <si>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</si>
  <si>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</si>
  <si>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</si>
  <si>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</si>
  <si>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</si>
  <si>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</si>
  <si>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</si>
  <si>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</si>
  <si>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</si>
  <si>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</si>
  <si>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</si>
  <si>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</si>
  <si>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</si>
  <si>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</si>
  <si>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</si>
  <si>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</si>
  <si>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</si>
  <si>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</si>
  <si>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</si>
  <si>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</si>
  <si>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</si>
  <si>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</si>
  <si>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</si>
  <si>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</si>
  <si>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</si>
  <si>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</si>
  <si>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</si>
  <si>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</si>
  <si>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</si>
  <si>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</si>
  <si>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</si>
  <si>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</si>
  <si>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</si>
  <si>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</si>
  <si>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</si>
  <si>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</si>
  <si>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</si>
  <si>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</si>
  <si>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</si>
  <si>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</si>
  <si>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</si>
  <si>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</si>
  <si>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</si>
  <si>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</si>
  <si>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</si>
  <si>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</si>
  <si>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</si>
  <si>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</si>
  <si>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</si>
  <si>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</si>
  <si>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</si>
  <si>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</si>
  <si>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</si>
  <si>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</si>
  <si>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</si>
  <si>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</si>
  <si>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</si>
  <si>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</si>
  <si>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</si>
  <si>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</si>
  <si>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</si>
  <si>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</si>
  <si>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</si>
  <si>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</si>
  <si>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</si>
  <si>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</si>
  <si>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</si>
  <si>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</si>
  <si>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</si>
  <si>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</si>
  <si>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</si>
  <si>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</si>
  <si>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</si>
  <si>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</si>
  <si>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</si>
  <si>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</si>
  <si>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</si>
  <si>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</si>
  <si>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</si>
  <si>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</si>
  <si>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</si>
  <si>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</si>
  <si>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</si>
  <si>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</si>
  <si>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</si>
  <si>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</si>
  <si>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</si>
  <si>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</si>
  <si>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</si>
  <si>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</si>
  <si>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</si>
  <si>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</si>
  <si>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</si>
  <si>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</si>
  <si>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</si>
  <si>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</si>
  <si>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</si>
  <si>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</si>
  <si>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</si>
  <si>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</si>
  <si>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</si>
  <si>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</si>
  <si>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</si>
  <si>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</si>
  <si>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</si>
  <si>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</si>
  <si>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</si>
  <si>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</si>
  <si>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</si>
  <si>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</si>
  <si>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</si>
  <si>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</si>
  <si>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</si>
  <si>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</si>
  <si>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</si>
  <si>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</si>
  <si>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</si>
  <si>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</si>
  <si>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</si>
  <si>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</si>
  <si>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</si>
  <si>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</si>
  <si>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</si>
  <si>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</si>
  <si>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</si>
  <si>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</si>
  <si>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</si>
  <si>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</si>
  <si>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</si>
  <si>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</si>
  <si>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</si>
  <si>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</si>
  <si>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</si>
  <si>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</si>
  <si>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</si>
  <si>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</si>
  <si>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</si>
  <si>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</si>
  <si>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</si>
  <si>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</si>
  <si>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</si>
  <si>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</si>
  <si>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</si>
  <si>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</si>
  <si>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</si>
  <si>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</si>
  <si>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</si>
  <si>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</si>
  <si>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</si>
  <si>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</si>
  <si>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</si>
  <si>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</si>
  <si>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</si>
  <si>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</si>
  <si>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</si>
  <si>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</si>
  <si>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</si>
  <si>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</si>
  <si>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</si>
  <si>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</si>
  <si>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</si>
  <si>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</si>
  <si>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</si>
  <si>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</si>
  <si>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</si>
  <si>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</si>
  <si>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</si>
  <si>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</si>
  <si>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</si>
  <si>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</si>
  <si>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</si>
  <si>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</si>
  <si>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</si>
  <si>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</si>
  <si>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</si>
  <si>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</si>
  <si>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</si>
  <si>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</si>
  <si>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</si>
  <si>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</si>
  <si>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</si>
  <si>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</si>
  <si>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</si>
  <si>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</si>
  <si>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</si>
  <si>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</si>
  <si>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</si>
  <si>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</si>
  <si>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</si>
  <si>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</si>
  <si>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</si>
  <si>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</si>
  <si>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</si>
  <si>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</si>
  <si>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</si>
  <si>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</si>
  <si>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</si>
  <si>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</si>
  <si>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</si>
  <si>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</si>
  <si>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</si>
  <si>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</si>
  <si>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</si>
  <si>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</si>
  <si>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</si>
  <si>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</si>
  <si>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</si>
  <si>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</si>
  <si>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</si>
  <si>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</si>
  <si>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</si>
  <si>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</si>
  <si>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</si>
  <si>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</si>
  <si>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</si>
  <si>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</si>
  <si>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</si>
  <si>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</si>
  <si>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</si>
  <si>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</si>
  <si>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</si>
  <si>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</si>
  <si>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</si>
  <si>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</si>
  <si>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</si>
  <si>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</si>
  <si>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</si>
  <si>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</si>
  <si>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</si>
  <si>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</si>
  <si>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</si>
  <si>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</si>
  <si>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</si>
  <si>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</si>
  <si>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</si>
  <si>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</si>
  <si>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</si>
  <si>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</si>
  <si>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</si>
  <si>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</si>
  <si>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</si>
  <si>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</si>
  <si>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</si>
  <si>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</si>
  <si>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</si>
  <si>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</si>
  <si>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</si>
  <si>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</si>
  <si>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</si>
  <si>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</si>
  <si>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</si>
  <si>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</si>
  <si>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</si>
  <si>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</si>
  <si>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</si>
  <si>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</si>
  <si>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</si>
  <si>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</si>
  <si>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</si>
  <si>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</si>
  <si>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</si>
  <si>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</si>
  <si>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</si>
  <si>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</si>
  <si>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</si>
  <si>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</si>
  <si>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</si>
  <si>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</si>
  <si>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</si>
  <si>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</si>
  <si>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</si>
  <si>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</si>
  <si>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</si>
  <si>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</si>
  <si>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</si>
  <si>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</si>
  <si>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</si>
  <si>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</si>
  <si>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</si>
  <si>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</si>
  <si>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</si>
  <si>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</si>
  <si>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</si>
  <si>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</si>
  <si>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</si>
  <si>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</si>
  <si>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</si>
  <si>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</si>
  <si>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</si>
  <si>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</si>
  <si>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</si>
  <si>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</si>
  <si>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</si>
  <si>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</si>
  <si>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</si>
  <si>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</si>
  <si>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</si>
  <si>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</si>
  <si>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</si>
  <si>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</si>
  <si>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</si>
  <si>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</si>
  <si>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</si>
  <si>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</si>
  <si>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</si>
  <si>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</si>
  <si>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</si>
  <si>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</si>
  <si>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</si>
  <si>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</si>
  <si>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</si>
  <si>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</si>
  <si>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</si>
  <si>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</si>
  <si>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</si>
  <si>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</si>
  <si>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</si>
  <si>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</si>
  <si>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</si>
  <si>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</si>
  <si>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</si>
  <si>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</si>
  <si>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</si>
  <si>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</si>
  <si>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</si>
  <si>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</si>
  <si>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</si>
  <si>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</si>
  <si>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</si>
  <si>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</si>
  <si>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</si>
  <si>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</si>
  <si>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</si>
  <si>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</si>
  <si>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</si>
  <si>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</si>
  <si>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</si>
  <si>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</si>
  <si>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</si>
  <si>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</si>
  <si>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</si>
  <si>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</si>
  <si>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</si>
  <si>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</si>
  <si>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</si>
  <si>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</si>
  <si>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</si>
  <si>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</si>
  <si>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</si>
  <si>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</si>
  <si>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</si>
  <si>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</si>
  <si>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</si>
  <si>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</si>
  <si>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</si>
  <si>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</si>
  <si>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</si>
  <si>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</si>
  <si>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</si>
  <si>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</si>
  <si>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</si>
  <si>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</si>
  <si>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</si>
  <si>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</si>
  <si>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</si>
  <si>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</si>
  <si>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</si>
  <si>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</si>
  <si>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</si>
  <si>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</si>
  <si>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</si>
  <si>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</si>
  <si>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</si>
  <si>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</si>
  <si>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</si>
  <si>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</si>
  <si>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</si>
  <si>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</si>
  <si>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</si>
  <si>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</si>
  <si>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</si>
  <si>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</si>
  <si>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</si>
  <si>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</si>
  <si>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</si>
  <si>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</si>
  <si>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</si>
  <si>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</si>
  <si>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</si>
  <si>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</si>
  <si>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</si>
  <si>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</si>
  <si>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</si>
  <si>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</si>
  <si>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</si>
  <si>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</si>
  <si>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</si>
  <si>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</si>
  <si>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</si>
  <si>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</si>
  <si>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</si>
  <si>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</si>
  <si>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</si>
  <si>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</si>
  <si>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</si>
  <si>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</si>
  <si>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</si>
  <si>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</si>
  <si>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</si>
  <si>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</si>
  <si>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</si>
  <si>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</si>
  <si>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</si>
  <si>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</si>
  <si>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</si>
  <si>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</si>
  <si>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</si>
  <si>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</si>
  <si>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</si>
  <si>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</si>
  <si>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</si>
  <si>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</si>
  <si>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</si>
  <si>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</si>
  <si>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</si>
  <si>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</si>
  <si>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</si>
  <si>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</si>
  <si>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</si>
  <si>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</si>
  <si>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</si>
  <si>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</si>
  <si>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</si>
  <si>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</si>
  <si>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</si>
  <si>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</si>
  <si>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</si>
  <si>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</si>
  <si>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</si>
  <si>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</si>
  <si>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</si>
  <si>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</si>
  <si>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</si>
  <si>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</si>
  <si>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</si>
  <si>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</si>
  <si>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</si>
  <si>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</si>
  <si>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</si>
  <si>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</si>
  <si>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</si>
  <si>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</si>
  <si>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</si>
  <si>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</si>
  <si>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</si>
  <si>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</si>
  <si>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</si>
  <si>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</si>
  <si>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</si>
  <si>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</si>
  <si>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</si>
  <si>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</si>
  <si>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</si>
  <si>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</si>
  <si>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</si>
  <si>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</si>
  <si>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</si>
  <si>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</si>
  <si>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</si>
  <si>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</si>
  <si>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</si>
  <si>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</si>
  <si>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</si>
  <si>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</si>
  <si>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</si>
  <si>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</si>
  <si>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</si>
  <si>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</si>
  <si>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</si>
  <si>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</si>
  <si>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</si>
  <si>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</si>
  <si>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</si>
  <si>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</si>
  <si>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</si>
  <si>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</si>
  <si>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</si>
  <si>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</si>
  <si>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</si>
  <si>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</si>
  <si>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</si>
  <si>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</si>
  <si>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</si>
  <si>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</si>
  <si>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</si>
  <si>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</si>
  <si>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</si>
  <si>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</si>
  <si>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</si>
  <si>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</si>
  <si>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</si>
  <si>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</si>
  <si>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</si>
  <si>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</si>
  <si>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</si>
  <si>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</si>
  <si>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</si>
  <si>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</si>
  <si>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</si>
  <si>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</si>
  <si>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</si>
  <si>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</si>
  <si>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</si>
  <si>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</si>
  <si>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</si>
  <si>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</si>
  <si>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</si>
  <si>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</si>
  <si>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</si>
  <si>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</si>
  <si>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</si>
  <si>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</si>
  <si>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</si>
  <si>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</si>
  <si>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</si>
  <si>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</si>
  <si>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</si>
  <si>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</si>
  <si>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</si>
  <si>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</si>
  <si>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</si>
  <si>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</si>
  <si>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</si>
  <si>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</si>
  <si>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</si>
  <si>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</si>
  <si>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</si>
  <si>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</si>
  <si>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</si>
  <si>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</si>
  <si>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</si>
  <si>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</si>
  <si>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</si>
  <si>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</si>
  <si>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</si>
  <si>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</si>
  <si>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</si>
  <si>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</si>
  <si>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</si>
  <si>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</si>
  <si>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</si>
  <si>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</si>
  <si>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</si>
  <si>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</si>
  <si>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</si>
  <si>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</si>
  <si>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</si>
  <si>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</si>
  <si>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</si>
  <si>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</si>
  <si>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</si>
  <si>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</si>
  <si>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</si>
  <si>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</si>
  <si>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</si>
  <si>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</si>
  <si>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</si>
  <si>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</si>
  <si>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</si>
  <si>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</si>
  <si>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</si>
  <si>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</si>
  <si>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</si>
  <si>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</si>
  <si>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</si>
  <si>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</si>
  <si>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</si>
  <si>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</si>
  <si>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</si>
  <si>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</si>
  <si>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</si>
  <si>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</si>
  <si>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</si>
  <si>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</si>
  <si>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</si>
  <si>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</si>
  <si>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</si>
  <si>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</si>
  <si>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</si>
  <si>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</si>
  <si>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</si>
  <si>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</si>
  <si>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</si>
  <si>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</si>
  <si>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</si>
  <si>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</si>
  <si>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</si>
  <si>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</si>
  <si>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</si>
  <si>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</si>
  <si>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</si>
  <si>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</si>
  <si>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</si>
  <si>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</si>
  <si>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</si>
  <si>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</si>
  <si>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</si>
  <si>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</si>
  <si>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</si>
  <si>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</si>
  <si>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</si>
  <si>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</si>
  <si>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</si>
  <si>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</si>
  <si>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</si>
  <si>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</si>
  <si>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</si>
  <si>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</si>
  <si>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</si>
  <si>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</si>
  <si>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</si>
  <si>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</si>
  <si>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</si>
  <si>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</si>
  <si>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</si>
  <si>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</si>
  <si>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</si>
  <si>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</si>
  <si>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</si>
  <si>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</si>
  <si>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</si>
  <si>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</si>
  <si>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</si>
  <si>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</si>
  <si>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</si>
  <si>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</si>
  <si>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</si>
  <si>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</si>
  <si>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</si>
  <si>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</si>
  <si>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</si>
  <si>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</si>
  <si>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</si>
  <si>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</si>
  <si>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</si>
  <si>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</si>
  <si>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</si>
  <si>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</si>
  <si>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</si>
  <si>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</si>
  <si>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</si>
  <si>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</si>
  <si>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</si>
  <si>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</si>
  <si>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</si>
  <si>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</si>
  <si>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</si>
  <si>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</si>
  <si>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</si>
  <si>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</si>
  <si>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</si>
  <si>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</si>
  <si>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</si>
  <si>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</si>
  <si>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</si>
  <si>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</si>
  <si>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</si>
  <si>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</si>
  <si>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</si>
  <si>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</si>
  <si>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</si>
  <si>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</si>
  <si>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</si>
  <si>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</si>
  <si>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</si>
  <si>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</si>
  <si>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</si>
  <si>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</si>
  <si>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</si>
  <si>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</si>
  <si>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</si>
  <si>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</si>
  <si>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</si>
  <si>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</si>
  <si>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</si>
  <si>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</si>
  <si>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</si>
  <si>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</si>
  <si>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</si>
  <si>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</si>
  <si>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</si>
  <si>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</si>
  <si>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</si>
  <si>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</si>
  <si>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</si>
  <si>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</si>
  <si>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</si>
  <si>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</si>
  <si>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</si>
  <si>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</si>
  <si>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</si>
  <si>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</si>
  <si>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</si>
  <si>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</si>
  <si>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</si>
  <si>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</si>
  <si>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</si>
  <si>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</si>
  <si>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</si>
  <si>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</si>
  <si>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</si>
  <si>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</si>
  <si>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</si>
  <si>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</si>
  <si>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</si>
  <si>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</si>
  <si>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</si>
  <si>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</si>
  <si>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</si>
  <si>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</si>
  <si>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</si>
  <si>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</si>
  <si>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</si>
  <si>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</si>
  <si>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</si>
  <si>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</si>
  <si>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</si>
  <si>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</si>
  <si>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</si>
  <si>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</si>
  <si>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</si>
  <si>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</si>
  <si>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</si>
  <si>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</si>
  <si>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</si>
  <si>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</si>
  <si>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</si>
  <si>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</si>
  <si>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</si>
  <si>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</si>
  <si>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</si>
  <si>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</si>
  <si>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</si>
  <si>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</si>
  <si>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</si>
  <si>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</si>
  <si>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</si>
  <si>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</si>
  <si>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</si>
  <si>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</si>
  <si>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</si>
  <si>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</si>
  <si>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</si>
  <si>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</si>
  <si>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</si>
  <si>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</si>
  <si>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</si>
  <si>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</si>
  <si>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</si>
  <si>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</si>
  <si>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</si>
  <si>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</si>
  <si>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</si>
  <si>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</si>
  <si>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</si>
  <si>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</si>
  <si>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</si>
  <si>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</si>
  <si>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</si>
  <si>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</si>
  <si>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</si>
  <si>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</si>
  <si>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</si>
  <si>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</si>
  <si>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</si>
  <si>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</si>
  <si>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</si>
  <si>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</si>
  <si>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</si>
  <si>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</si>
  <si>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</si>
  <si>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</si>
  <si>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</si>
  <si>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</si>
  <si>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</si>
  <si>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</si>
  <si>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</si>
  <si>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</si>
  <si>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</si>
  <si>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</si>
  <si>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</si>
  <si>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</si>
  <si>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</si>
  <si>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</si>
  <si>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</si>
  <si>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</si>
  <si>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</si>
  <si>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</si>
  <si>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</si>
  <si>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</si>
  <si>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</si>
  <si>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</si>
  <si>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</si>
  <si>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</si>
  <si>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</si>
  <si>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</si>
  <si>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</si>
  <si>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</si>
  <si>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</si>
  <si>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</si>
  <si>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</si>
  <si>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</si>
  <si>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</si>
  <si>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</si>
  <si>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</si>
  <si>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</si>
  <si>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</si>
  <si>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</si>
  <si>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</si>
  <si>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</si>
  <si>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</si>
  <si>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</si>
  <si>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</si>
  <si>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</si>
  <si>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</si>
  <si>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</si>
  <si>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</si>
  <si>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</si>
  <si>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</si>
  <si>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</si>
  <si>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</si>
  <si>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</si>
  <si>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</si>
  <si>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</si>
  <si>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</si>
  <si>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</si>
  <si>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</si>
  <si>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</si>
  <si>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</si>
  <si>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</si>
  <si>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</si>
  <si>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</si>
  <si>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</si>
  <si>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</si>
  <si>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</si>
  <si>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</si>
  <si>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</si>
  <si>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</si>
  <si>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</si>
  <si>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</si>
  <si>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</si>
  <si>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</si>
  <si>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</si>
  <si>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</si>
  <si>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</si>
  <si>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</si>
  <si>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</si>
  <si>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</si>
  <si>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</si>
  <si>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</si>
  <si>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</si>
  <si>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</si>
  <si>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</si>
  <si>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</si>
  <si>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</si>
  <si>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</si>
  <si>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</si>
  <si>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</si>
  <si>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</si>
  <si>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</si>
  <si>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</si>
  <si>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</si>
  <si>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</si>
  <si>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</si>
  <si>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</si>
  <si>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</si>
  <si>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</si>
  <si>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</si>
  <si>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</si>
  <si>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</si>
  <si>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</si>
  <si>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</si>
  <si>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</si>
  <si>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</si>
  <si>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</si>
  <si>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</si>
  <si>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</si>
  <si>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</si>
  <si>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</si>
  <si>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</si>
  <si>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</si>
  <si>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</si>
  <si>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</si>
  <si>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</si>
  <si>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</si>
  <si>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</si>
  <si>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</si>
  <si>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</si>
  <si>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</si>
  <si>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</si>
  <si>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</si>
  <si>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</si>
  <si>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</si>
  <si>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</si>
  <si>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</si>
  <si>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</si>
  <si>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</si>
  <si>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</si>
  <si>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</si>
  <si>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</si>
  <si>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</si>
  <si>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</si>
  <si>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</si>
  <si>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</si>
  <si>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</si>
  <si>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</si>
  <si>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</si>
  <si>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</si>
  <si>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</si>
  <si>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</si>
  <si>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</si>
  <si>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</si>
  <si>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</si>
  <si>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</si>
  <si>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</si>
  <si>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</si>
  <si>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</si>
  <si>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</si>
  <si>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</si>
  <si>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</si>
  <si>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</si>
  <si>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</si>
  <si>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</si>
  <si>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</si>
  <si>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</si>
  <si>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</si>
  <si>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</si>
  <si>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</si>
  <si>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</si>
  <si>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</si>
  <si>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</si>
  <si>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</si>
  <si>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</si>
  <si>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</si>
  <si>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</si>
  <si>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</si>
  <si>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</si>
  <si>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</si>
  <si>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</si>
  <si>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</si>
  <si>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</si>
  <si>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</si>
  <si>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</si>
  <si>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</si>
  <si>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</si>
  <si>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</si>
  <si>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</si>
  <si>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</si>
  <si>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</si>
  <si>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</si>
  <si>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</si>
  <si>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</si>
  <si>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</si>
  <si>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</si>
  <si>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</si>
  <si>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</si>
  <si>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</si>
  <si>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</si>
  <si>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</si>
  <si>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</si>
  <si>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</si>
  <si>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</si>
  <si>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</si>
  <si>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</si>
  <si>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</si>
  <si>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</si>
  <si>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</si>
  <si>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</si>
  <si>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</si>
  <si>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</si>
  <si>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</si>
  <si>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</si>
  <si>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</si>
  <si>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</si>
  <si>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</si>
  <si>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</si>
  <si>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</si>
  <si>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</si>
  <si>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</si>
  <si>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</si>
  <si>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</si>
  <si>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</si>
  <si>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</si>
  <si>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</si>
  <si>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</si>
  <si>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</si>
  <si>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</si>
  <si>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</si>
  <si>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</si>
  <si>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</si>
  <si>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</si>
  <si>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</si>
  <si>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</si>
  <si>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</si>
  <si>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</si>
  <si>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</si>
  <si>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</si>
  <si>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</si>
  <si>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</si>
  <si>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</si>
  <si>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</si>
  <si>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</si>
  <si>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</si>
  <si>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</si>
  <si>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</si>
  <si>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</si>
  <si>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</si>
  <si>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</si>
  <si>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</si>
  <si>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</si>
  <si>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</si>
  <si>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</si>
  <si>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</si>
  <si>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</si>
  <si>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</si>
  <si>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</si>
  <si>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</si>
  <si>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</si>
  <si>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</si>
  <si>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</si>
  <si>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</si>
  <si>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</si>
  <si>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</si>
  <si>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</si>
  <si>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</si>
  <si>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</si>
  <si>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</si>
  <si>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</si>
  <si>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</si>
  <si>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</si>
  <si>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</si>
  <si>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</si>
  <si>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</si>
  <si>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</si>
  <si>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</si>
  <si>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</si>
  <si>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</si>
  <si>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</si>
  <si>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</si>
  <si>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</si>
  <si>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</si>
  <si>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</si>
  <si>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</si>
  <si>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</si>
  <si>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</si>
  <si>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</si>
  <si>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</si>
  <si>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</si>
  <si>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</si>
  <si>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</si>
  <si>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</si>
  <si>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</si>
  <si>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</si>
  <si>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</si>
  <si>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</si>
  <si>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</si>
  <si>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</si>
  <si>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</si>
  <si>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</si>
  <si>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</si>
  <si>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</si>
  <si>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</si>
  <si>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</si>
  <si>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</si>
  <si>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</si>
  <si>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</si>
  <si>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</si>
  <si>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</si>
  <si>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</si>
  <si>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</si>
  <si>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</si>
  <si>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</si>
  <si>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</si>
  <si>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</si>
  <si>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</si>
  <si>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</si>
  <si>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</si>
  <si>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</si>
  <si>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</si>
  <si>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</si>
  <si>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</si>
  <si>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</si>
  <si>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</si>
  <si>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</si>
  <si>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</si>
  <si>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</si>
  <si>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</si>
  <si>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</si>
  <si>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</si>
  <si>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</si>
  <si>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</si>
  <si>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</si>
  <si>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</si>
  <si>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</si>
  <si>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</si>
  <si>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</si>
  <si>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</si>
  <si>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</si>
  <si>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</si>
  <si>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</si>
  <si>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</si>
  <si>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</si>
  <si>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</si>
  <si>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</si>
  <si>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</si>
  <si>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</si>
  <si>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</si>
  <si>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</si>
  <si>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</si>
  <si>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</si>
  <si>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</si>
  <si>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</si>
  <si>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</si>
  <si>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</si>
  <si>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</si>
  <si>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</si>
  <si>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</si>
  <si>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</si>
  <si>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</si>
  <si>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</si>
  <si>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</si>
  <si>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</si>
  <si>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</si>
  <si>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</si>
  <si>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</si>
  <si>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</si>
  <si>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</si>
  <si>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</si>
  <si>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</si>
  <si>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</si>
  <si>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</si>
  <si>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</si>
  <si>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</si>
  <si>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</si>
  <si>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</si>
  <si>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</si>
  <si>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</si>
  <si>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</si>
  <si>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</si>
  <si>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</si>
  <si>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</si>
  <si>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</si>
  <si>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</si>
  <si>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</si>
  <si>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</si>
  <si>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</si>
  <si>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</si>
  <si>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</si>
  <si>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</si>
  <si>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</si>
  <si>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</si>
  <si>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</si>
  <si>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</si>
  <si>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</si>
  <si>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</si>
  <si>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</si>
  <si>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</si>
  <si>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</si>
  <si>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</si>
  <si>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</si>
  <si>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</si>
  <si>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</si>
  <si>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</si>
  <si>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</si>
  <si>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</si>
  <si>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</si>
  <si>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</si>
  <si>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</si>
  <si>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</si>
  <si>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</si>
  <si>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</si>
  <si>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</si>
  <si>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</si>
  <si>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</si>
  <si>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</si>
  <si>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</si>
  <si>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</si>
  <si>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</si>
  <si>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</si>
  <si>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</si>
  <si>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</si>
  <si>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</si>
  <si>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</si>
  <si>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</si>
  <si>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</si>
  <si>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</si>
  <si>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</si>
  <si>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</si>
  <si>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</si>
  <si>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</si>
  <si>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</si>
  <si>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</si>
  <si>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</si>
  <si>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</si>
  <si>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</si>
  <si>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</si>
  <si>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</si>
  <si>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</si>
  <si>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</si>
  <si>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</si>
  <si>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</si>
  <si>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</si>
  <si>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</si>
  <si>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</si>
  <si>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</si>
  <si>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</si>
  <si>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</si>
  <si>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</si>
  <si>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</si>
  <si>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</si>
  <si>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</si>
  <si>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</si>
  <si>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</si>
  <si>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</si>
  <si>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</si>
  <si>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</si>
  <si>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</si>
  <si>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</si>
  <si>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</si>
  <si>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</si>
  <si>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</si>
  <si>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</si>
  <si>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</si>
  <si>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</si>
  <si>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</si>
  <si>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</si>
  <si>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</si>
  <si>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</si>
  <si>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</si>
  <si>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</si>
  <si>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</si>
  <si>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</si>
  <si>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</si>
  <si>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</si>
  <si>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</si>
  <si>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</si>
  <si>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</si>
  <si>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</si>
  <si>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</si>
  <si>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</si>
  <si>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</si>
  <si>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</si>
  <si>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</si>
  <si>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</si>
  <si>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</si>
  <si>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</si>
  <si>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</si>
  <si>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</si>
  <si>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</si>
  <si>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</si>
  <si>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</si>
  <si>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</si>
  <si>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</si>
  <si>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</si>
  <si>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</si>
  <si>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</si>
  <si>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</si>
  <si>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</si>
  <si>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</si>
  <si>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</si>
  <si>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</si>
  <si>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</si>
  <si>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</si>
  <si>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</si>
  <si>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</si>
  <si>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</si>
  <si>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</si>
  <si>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</si>
  <si>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</si>
  <si>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</si>
  <si>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</si>
  <si>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</si>
  <si>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</si>
  <si>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</si>
  <si>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</si>
  <si>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</si>
  <si>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</si>
  <si>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</si>
  <si>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</si>
  <si>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</si>
  <si>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</si>
  <si>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</si>
  <si>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</si>
  <si>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</si>
  <si>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</si>
  <si>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</si>
  <si>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</si>
  <si>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</si>
  <si>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</si>
  <si>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</si>
  <si>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</si>
  <si>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</si>
  <si>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</si>
  <si>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</si>
  <si>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</si>
  <si>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</si>
  <si>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</si>
  <si>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</si>
  <si>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</si>
  <si>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</si>
  <si>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</si>
  <si>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</si>
  <si>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</si>
  <si>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</si>
  <si>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</si>
  <si>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</si>
  <si>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</si>
  <si>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</si>
  <si>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</si>
  <si>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</si>
  <si>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</si>
  <si>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</si>
  <si>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</si>
  <si>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</si>
  <si>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</si>
  <si>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</si>
  <si>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</si>
  <si>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</si>
  <si>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</si>
  <si>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</si>
  <si>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</si>
  <si>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</si>
  <si>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</si>
  <si>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</si>
  <si>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</si>
  <si>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</si>
  <si>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</si>
  <si>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</si>
  <si>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</si>
  <si>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</si>
  <si>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</si>
  <si>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</si>
  <si>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</si>
  <si>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</si>
  <si>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</si>
  <si>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</si>
  <si>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</si>
  <si>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</si>
  <si>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</si>
  <si>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</si>
  <si>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</si>
  <si>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</si>
  <si>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</si>
  <si>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</si>
  <si>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</si>
  <si>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</si>
  <si>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</si>
  <si>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</si>
  <si>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</si>
  <si>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</si>
  <si>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</si>
  <si>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</si>
  <si>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</si>
  <si>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</si>
  <si>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</si>
  <si>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</si>
  <si>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</si>
  <si>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</si>
  <si>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</si>
  <si>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</si>
  <si>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</si>
  <si>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</si>
  <si>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</si>
  <si>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</si>
  <si>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</si>
  <si>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</si>
  <si>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</si>
  <si>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</si>
  <si>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</si>
  <si>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</si>
  <si>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</si>
  <si>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</si>
  <si>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</si>
  <si>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</si>
  <si>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</si>
  <si>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</si>
  <si>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</si>
  <si>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</si>
  <si>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</si>
  <si>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</si>
  <si>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</si>
  <si>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</si>
  <si>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</si>
  <si>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</si>
  <si>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</si>
  <si>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</si>
  <si>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</si>
  <si>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</si>
  <si>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</si>
  <si>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</si>
  <si>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</si>
  <si>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</si>
  <si>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</si>
  <si>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</si>
  <si>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</si>
  <si>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</si>
  <si>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</si>
  <si>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</si>
  <si>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</si>
  <si>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</si>
  <si>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</si>
  <si>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</si>
  <si>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</si>
  <si>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</si>
  <si>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</si>
  <si>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</si>
  <si>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</si>
  <si>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</si>
  <si>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</si>
  <si>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</si>
  <si>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</si>
  <si>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</si>
  <si>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</si>
  <si>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</si>
  <si>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</si>
  <si>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</si>
  <si>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</si>
  <si>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</si>
  <si>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</si>
  <si>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</si>
  <si>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</si>
  <si>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</si>
  <si>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</si>
  <si>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</si>
  <si>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</si>
  <si>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</si>
  <si>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</si>
  <si>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</si>
  <si>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</si>
  <si>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</si>
  <si>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</si>
  <si>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</si>
  <si>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</si>
  <si>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</si>
  <si>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</si>
  <si>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</si>
  <si>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</si>
  <si>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</si>
  <si>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</si>
  <si>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</si>
  <si>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</si>
  <si>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</si>
  <si>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</si>
  <si>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</si>
  <si>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</si>
  <si>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</si>
  <si>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</si>
  <si>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</si>
  <si>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</si>
  <si>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</si>
  <si>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</si>
  <si>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</si>
  <si>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</si>
  <si>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</si>
  <si>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</si>
  <si>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</si>
  <si>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</si>
  <si>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</si>
  <si>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</si>
  <si>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</si>
  <si>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</si>
  <si>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</si>
  <si>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</si>
  <si>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</si>
  <si>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</si>
  <si>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</si>
  <si>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</si>
  <si>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</si>
  <si>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</si>
  <si>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</si>
  <si>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</si>
  <si>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</si>
  <si>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</si>
  <si>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</si>
  <si>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</si>
  <si>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</si>
  <si>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</si>
  <si>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</si>
  <si>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</si>
  <si>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</si>
  <si>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</si>
  <si>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</si>
  <si>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</si>
  <si>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</si>
  <si>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</si>
  <si>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</si>
  <si>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</si>
  <si>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</si>
  <si>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</si>
  <si>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</si>
  <si>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</si>
  <si>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</si>
  <si>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</si>
  <si>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</si>
  <si>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</si>
  <si>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</si>
  <si>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</si>
  <si>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</si>
  <si>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</si>
  <si>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</si>
  <si>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</si>
  <si>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</si>
  <si>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</si>
  <si>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</si>
  <si>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</si>
  <si>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</si>
  <si>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</si>
  <si>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</si>
  <si>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</si>
  <si>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</si>
  <si>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</si>
  <si>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</si>
  <si>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</si>
  <si>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</si>
  <si>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</si>
  <si>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</si>
  <si>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</si>
  <si>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</si>
  <si>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</si>
  <si>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</si>
  <si>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</si>
  <si>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</si>
  <si>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</si>
  <si>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</si>
  <si>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</si>
  <si>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</si>
  <si>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</si>
  <si>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</si>
  <si>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</si>
  <si>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</si>
  <si>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</si>
  <si>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</si>
  <si>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</si>
  <si>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</si>
  <si>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</si>
  <si>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</si>
  <si>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</si>
  <si>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</si>
  <si>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</si>
  <si>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</si>
  <si>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</si>
  <si>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</si>
  <si>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</si>
  <si>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</si>
  <si>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</si>
  <si>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</si>
  <si>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</si>
  <si>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</si>
  <si>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</si>
  <si>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</si>
  <si>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</si>
  <si>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</si>
  <si>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</si>
  <si>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</si>
  <si>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</si>
  <si>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</si>
  <si>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</si>
  <si>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</si>
  <si>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</si>
  <si>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</si>
  <si>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</si>
  <si>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</si>
  <si>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</si>
  <si>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</si>
  <si>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</si>
  <si>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</si>
  <si>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</si>
  <si>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</si>
  <si>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</si>
  <si>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</si>
  <si>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</si>
  <si>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</si>
  <si>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</si>
  <si>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</si>
  <si>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</si>
  <si>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</si>
  <si>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</si>
  <si>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</si>
  <si>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</si>
  <si>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</si>
  <si>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</si>
  <si>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</si>
  <si>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</si>
  <si>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</si>
  <si>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</si>
  <si>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</si>
  <si>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</si>
  <si>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</si>
  <si>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</si>
  <si>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</si>
  <si>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</si>
  <si>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</si>
  <si>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</si>
  <si>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</si>
  <si>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</si>
  <si>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</si>
  <si>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</si>
  <si>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</si>
  <si>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</si>
  <si>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</si>
  <si>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</si>
  <si>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</si>
  <si>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</si>
  <si>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</si>
  <si>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</si>
  <si>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</si>
  <si>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</si>
  <si>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</si>
  <si>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</si>
  <si>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</si>
  <si>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</si>
  <si>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</si>
  <si>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</si>
  <si>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</si>
  <si>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</si>
  <si>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</si>
  <si>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</si>
  <si>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</si>
  <si>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</si>
  <si>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</si>
  <si>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</si>
  <si>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</si>
  <si>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</si>
  <si>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</si>
  <si>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</si>
  <si>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</si>
  <si>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</si>
  <si>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</si>
  <si>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</si>
  <si>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</si>
  <si>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</si>
  <si>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</si>
  <si>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</si>
  <si>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</si>
  <si>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</si>
  <si>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</si>
  <si>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</si>
  <si>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</si>
  <si>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</si>
  <si>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</si>
  <si>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</si>
  <si>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</si>
  <si>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</si>
  <si>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</si>
  <si>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</si>
  <si>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</si>
  <si>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</si>
  <si>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</si>
  <si>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</si>
  <si>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</si>
  <si>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</si>
  <si>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</si>
  <si>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</si>
  <si>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</si>
  <si>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</si>
  <si>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</si>
  <si>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</si>
  <si>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</si>
  <si>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</si>
  <si>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</si>
  <si>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</si>
  <si>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</si>
  <si>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</si>
  <si>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</si>
  <si>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</si>
  <si>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</si>
  <si>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</si>
  <si>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</si>
  <si>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</si>
  <si>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</si>
  <si>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</si>
  <si>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</si>
  <si>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</si>
  <si>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</si>
  <si>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</si>
  <si>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</si>
  <si>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</si>
  <si>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</si>
  <si>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</si>
  <si>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</si>
  <si>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</si>
  <si>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</si>
  <si>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</si>
  <si>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</si>
  <si>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</si>
  <si>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</si>
  <si>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</si>
  <si>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</si>
  <si>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</si>
  <si>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</si>
  <si>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</si>
  <si>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</si>
  <si>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</si>
  <si>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</si>
  <si>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</si>
  <si>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</si>
  <si>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</si>
  <si>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</si>
  <si>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</si>
  <si>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</si>
  <si>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</si>
  <si>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</si>
  <si>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</si>
  <si>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</si>
  <si>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</si>
  <si>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</si>
  <si>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</si>
  <si>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</si>
  <si>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</si>
  <si>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</si>
  <si>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</si>
  <si>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</si>
  <si>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</si>
  <si>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</si>
  <si>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</si>
  <si>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</si>
  <si>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</si>
  <si>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</si>
  <si>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</si>
  <si>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</si>
  <si>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</si>
  <si>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</si>
  <si>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</si>
  <si>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</si>
  <si>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</si>
  <si>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</si>
  <si>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</si>
  <si>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</si>
  <si>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</si>
  <si>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</si>
  <si>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</si>
  <si>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</si>
  <si>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</si>
  <si>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</si>
  <si>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</si>
  <si>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</si>
  <si>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</si>
  <si>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</si>
  <si>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</si>
  <si>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</si>
  <si>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</si>
  <si>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</si>
  <si>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</si>
  <si>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</si>
  <si>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</si>
  <si>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</si>
  <si>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</si>
  <si>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</si>
  <si>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</si>
  <si>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</si>
  <si>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</si>
  <si>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</si>
  <si>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</si>
  <si>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</si>
  <si>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</si>
  <si>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</si>
  <si>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</si>
  <si>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</si>
  <si>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</si>
  <si>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</si>
  <si>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</si>
  <si>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</si>
  <si>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</si>
  <si>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</si>
  <si>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</si>
  <si>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</si>
  <si>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</si>
  <si>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</si>
  <si>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</si>
  <si>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</si>
  <si>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</si>
  <si>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</si>
  <si>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</si>
  <si>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</si>
  <si>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</si>
  <si>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</si>
  <si>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</si>
  <si>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</si>
  <si>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</si>
  <si>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</si>
  <si>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</si>
  <si>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</si>
  <si>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</si>
  <si>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</si>
  <si>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</si>
  <si>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</si>
  <si>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</si>
  <si>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</si>
  <si>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</si>
  <si>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</si>
  <si>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</si>
  <si>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</si>
  <si>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</si>
  <si>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</si>
  <si>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</si>
  <si>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</si>
  <si>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</si>
  <si>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</si>
  <si>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</si>
  <si>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</si>
  <si>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</si>
  <si>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</si>
  <si>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</si>
  <si>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</si>
  <si>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</si>
  <si>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</si>
  <si>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</si>
  <si>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</si>
  <si>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</si>
  <si>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</si>
  <si>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</si>
  <si>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</si>
  <si>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</si>
  <si>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</si>
  <si>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</si>
  <si>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</si>
  <si>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</si>
  <si>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</si>
  <si>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</si>
  <si>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</si>
  <si>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</si>
  <si>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</si>
  <si>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</si>
  <si>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</si>
  <si>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</si>
  <si>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</si>
  <si>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</si>
  <si>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</si>
  <si>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</si>
  <si>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</si>
  <si>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</si>
  <si>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</si>
  <si>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</si>
  <si>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</si>
  <si>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</si>
  <si>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</si>
  <si>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</si>
  <si>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</si>
  <si>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</si>
  <si>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</si>
  <si>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</si>
  <si>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</si>
  <si>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</si>
  <si>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</si>
  <si>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</si>
  <si>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</si>
  <si>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</si>
  <si>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</si>
  <si>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</si>
  <si>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</si>
  <si>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</si>
  <si>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</si>
  <si>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</si>
  <si>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</si>
  <si>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</si>
  <si>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</si>
  <si>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</si>
  <si>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</si>
  <si>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</si>
  <si>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</si>
  <si>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</si>
  <si>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</si>
  <si>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</si>
  <si>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</si>
  <si>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</si>
  <si>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</si>
  <si>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</si>
  <si>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</si>
  <si>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</si>
  <si>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</si>
  <si>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</si>
  <si>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</si>
  <si>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</si>
  <si>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</si>
  <si>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</si>
  <si>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</si>
  <si>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</si>
  <si>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</si>
  <si>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</si>
  <si>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</si>
  <si>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</si>
  <si>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</si>
  <si>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</si>
  <si>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</si>
  <si>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</si>
  <si>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</si>
  <si>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</si>
  <si>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</si>
  <si>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</si>
  <si>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</si>
  <si>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</si>
  <si>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</si>
  <si>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</si>
  <si>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</si>
  <si>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</si>
  <si>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</si>
  <si>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</si>
  <si>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</si>
  <si>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</si>
  <si>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</si>
  <si>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</si>
  <si>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</si>
  <si>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</si>
  <si>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</si>
  <si>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</si>
  <si>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</si>
  <si>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</si>
  <si>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</si>
  <si>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</si>
  <si>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</si>
  <si>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</si>
  <si>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</si>
  <si>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</si>
  <si>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</si>
  <si>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</si>
  <si>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</si>
  <si>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</si>
  <si>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</si>
  <si>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</si>
  <si>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</si>
  <si>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</si>
  <si>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</si>
  <si>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</si>
  <si>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</si>
  <si>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</si>
  <si>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</si>
  <si>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</si>
  <si>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</si>
  <si>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</si>
  <si>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</si>
  <si>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</si>
  <si>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</si>
  <si>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</si>
  <si>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</si>
  <si>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</si>
  <si>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</si>
  <si>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</si>
  <si>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</si>
  <si>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</si>
  <si>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</si>
  <si>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</si>
  <si>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</si>
  <si>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</si>
  <si>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</si>
  <si>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</si>
  <si>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</si>
  <si>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</si>
  <si>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</si>
  <si>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</si>
  <si>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</si>
  <si>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</si>
  <si>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</si>
  <si>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</si>
  <si>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</si>
  <si>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</si>
  <si>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</si>
  <si>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</si>
  <si>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</si>
  <si>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</si>
  <si>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</si>
  <si>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</si>
  <si>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</si>
  <si>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</si>
  <si>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</si>
  <si>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</si>
  <si>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</si>
  <si>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</si>
  <si>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</si>
  <si>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</si>
  <si>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</si>
  <si>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</si>
  <si>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</si>
  <si>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</si>
  <si>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</si>
  <si>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</si>
  <si>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</si>
  <si>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</si>
  <si>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</si>
  <si>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</si>
  <si>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</si>
  <si>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</si>
  <si>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</si>
  <si>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</si>
  <si>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</si>
  <si>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</si>
  <si>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</si>
  <si>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</si>
  <si>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</si>
  <si>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</si>
  <si>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</si>
  <si>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</si>
  <si>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</si>
  <si>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</si>
  <si>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</si>
  <si>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</si>
  <si>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</si>
  <si>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</si>
  <si>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</si>
  <si>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</si>
  <si>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</si>
  <si>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</si>
  <si>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</si>
  <si>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</si>
  <si>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</si>
  <si>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</si>
  <si>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</si>
  <si>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</si>
  <si>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</si>
  <si>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</si>
  <si>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</si>
  <si>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</si>
  <si>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</si>
  <si>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</si>
  <si>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</si>
  <si>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</si>
  <si>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</si>
  <si>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</si>
  <si>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</si>
  <si>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</si>
  <si>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</si>
  <si>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</si>
  <si>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</si>
  <si>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</si>
  <si>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</si>
  <si>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</si>
  <si>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</si>
  <si>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</si>
  <si>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</si>
  <si>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</si>
  <si>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</si>
  <si>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</si>
  <si>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</si>
  <si>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</si>
  <si>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</si>
  <si>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</si>
  <si>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</si>
  <si>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</si>
  <si>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</si>
  <si>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</si>
  <si>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</si>
  <si>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</si>
  <si>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</si>
  <si>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</si>
  <si>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</si>
  <si>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</si>
  <si>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</si>
  <si>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</si>
  <si>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</si>
  <si>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</si>
  <si>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</si>
  <si>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</si>
  <si>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</si>
  <si>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</si>
  <si>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</si>
  <si>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</si>
  <si>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</si>
  <si>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</si>
  <si>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</si>
  <si>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</si>
  <si>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</si>
  <si>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</si>
  <si>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</si>
  <si>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</si>
  <si>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</si>
  <si>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</si>
  <si>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</si>
  <si>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</si>
  <si>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</si>
  <si>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</si>
  <si>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</si>
  <si>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</si>
  <si>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</si>
  <si>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</si>
  <si>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</si>
  <si>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</si>
  <si>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</si>
  <si>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</si>
  <si>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</si>
  <si>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</si>
  <si>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</si>
  <si>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</si>
  <si>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</si>
  <si>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</si>
  <si>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</si>
  <si>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</si>
  <si>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</si>
  <si>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</si>
  <si>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</si>
  <si>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</si>
  <si>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</si>
  <si>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</si>
  <si>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</si>
  <si>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</si>
  <si>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</si>
  <si>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</si>
  <si>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</si>
  <si>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</si>
  <si>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</si>
  <si>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</si>
  <si>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</si>
  <si>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</si>
  <si>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</si>
  <si>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</si>
  <si>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</si>
  <si>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</si>
  <si>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</si>
  <si>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</si>
  <si>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</si>
  <si>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</si>
  <si>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</si>
  <si>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</si>
  <si>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</si>
  <si>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</si>
  <si>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</si>
  <si>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</si>
  <si>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</si>
  <si>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</si>
  <si>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</si>
  <si>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</si>
  <si>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</si>
  <si>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</si>
  <si>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</si>
  <si>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</si>
  <si>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</si>
  <si>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</si>
  <si>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</si>
  <si>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</si>
  <si>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</si>
  <si>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</si>
  <si>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</si>
  <si>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</si>
  <si>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</si>
  <si>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</si>
  <si>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</si>
  <si>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</si>
  <si>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</si>
  <si>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</si>
  <si>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</si>
  <si>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</si>
  <si>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</si>
  <si>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</si>
  <si>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</si>
  <si>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</si>
  <si>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</si>
  <si>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</si>
  <si>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</si>
  <si>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</si>
  <si>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</si>
  <si>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</si>
  <si>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</si>
  <si>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</si>
  <si>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</si>
  <si>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</si>
  <si>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</si>
  <si>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</si>
  <si>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</si>
  <si>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</si>
  <si>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</si>
  <si>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</si>
  <si>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</si>
  <si>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</si>
  <si>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</si>
  <si>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</si>
  <si>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</si>
  <si>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</si>
  <si>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</si>
  <si>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</si>
  <si>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</si>
  <si>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</si>
  <si>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</si>
  <si>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</si>
  <si>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</si>
  <si>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</si>
  <si>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</si>
  <si>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</si>
  <si>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</si>
  <si>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</si>
  <si>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</si>
  <si>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</si>
  <si>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</si>
  <si>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</si>
  <si>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</si>
  <si>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</si>
  <si>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</si>
  <si>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</si>
  <si>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</si>
  <si>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</si>
  <si>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</si>
  <si>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</si>
  <si>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</si>
  <si>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</si>
  <si>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</si>
  <si>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</si>
  <si>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</si>
  <si>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</si>
  <si>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</si>
  <si>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</si>
  <si>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</si>
  <si>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</si>
  <si>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</si>
  <si>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</si>
  <si>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</si>
  <si>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</si>
  <si>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</si>
  <si>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</si>
  <si>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</si>
  <si>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</si>
  <si>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</si>
  <si>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</si>
  <si>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</si>
  <si>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</si>
  <si>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</si>
  <si>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</si>
  <si>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</si>
  <si>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</si>
  <si>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</si>
  <si>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</si>
  <si>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</si>
  <si>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</si>
  <si>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</si>
  <si>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</si>
  <si>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</si>
  <si>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</si>
  <si>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</si>
  <si>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</si>
  <si>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</si>
  <si>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</si>
  <si>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</si>
  <si>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</si>
  <si>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</si>
  <si>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</si>
  <si>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</si>
  <si>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</si>
  <si>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</si>
  <si>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</si>
  <si>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</si>
  <si>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</si>
  <si>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</si>
  <si>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</si>
  <si>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</si>
  <si>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</si>
  <si>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</si>
  <si>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</si>
  <si>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</si>
  <si>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</si>
  <si>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</si>
  <si>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</si>
  <si>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</si>
  <si>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</si>
  <si>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</si>
  <si>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</si>
  <si>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</si>
  <si>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</si>
  <si>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</si>
  <si>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</si>
  <si>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</si>
  <si>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</si>
  <si>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</si>
  <si>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</si>
  <si>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</si>
  <si>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</si>
  <si>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</si>
  <si>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</si>
  <si>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</si>
  <si>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</si>
  <si>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</si>
  <si>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</si>
  <si>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</si>
  <si>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</si>
  <si>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</si>
  <si>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</si>
  <si>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</si>
  <si>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</si>
  <si>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</si>
  <si>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</si>
  <si>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</si>
  <si>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</si>
  <si>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</si>
  <si>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</si>
  <si>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</si>
  <si>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</si>
  <si>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</si>
  <si>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</si>
  <si>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</si>
  <si>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</si>
  <si>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</si>
  <si>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</si>
  <si>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</si>
  <si>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</si>
  <si>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</si>
  <si>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</si>
  <si>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</si>
  <si>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</si>
  <si>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</si>
  <si>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</si>
  <si>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</si>
  <si>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</si>
  <si>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</si>
  <si>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</si>
  <si>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</si>
  <si>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</si>
  <si>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</si>
  <si>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</si>
  <si>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</si>
  <si>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</si>
  <si>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</si>
  <si>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</si>
  <si>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</si>
  <si>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</si>
  <si>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</si>
  <si>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</si>
  <si>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</si>
  <si>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</si>
  <si>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</si>
  <si>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</si>
  <si>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</si>
  <si>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</si>
  <si>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</si>
  <si>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</si>
  <si>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</si>
  <si>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</si>
  <si>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</si>
  <si>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</si>
  <si>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</si>
  <si>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</si>
  <si>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</si>
  <si>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</si>
  <si>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</si>
  <si>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</si>
  <si>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</si>
  <si>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</si>
  <si>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</si>
  <si>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</si>
  <si>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</si>
  <si>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</si>
  <si>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</si>
  <si>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</si>
  <si>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</si>
  <si>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</si>
  <si>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</si>
  <si>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</si>
  <si>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</si>
  <si>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</si>
  <si>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</si>
  <si>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</si>
  <si>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</si>
  <si>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</si>
  <si>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</si>
  <si>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</si>
  <si>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</si>
  <si>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</si>
  <si>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</si>
  <si>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</si>
  <si>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</si>
  <si>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</si>
  <si>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</si>
  <si>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</si>
  <si>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</si>
  <si>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</si>
  <si>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</si>
  <si>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</si>
  <si>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</si>
  <si>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</si>
  <si>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</si>
  <si>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</si>
  <si>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</si>
  <si>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</si>
  <si>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</si>
  <si>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</si>
  <si>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</si>
  <si>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</si>
  <si>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</si>
  <si>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</si>
  <si>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</si>
  <si>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</si>
  <si>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</si>
  <si>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</si>
  <si>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</si>
  <si>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</si>
  <si>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</si>
  <si>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</si>
  <si>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</si>
  <si>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</si>
  <si>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</si>
  <si>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</si>
  <si>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</si>
  <si>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</si>
  <si>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</si>
  <si>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</si>
  <si>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</si>
  <si>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</si>
  <si>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</si>
  <si>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</si>
  <si>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</si>
  <si>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</si>
  <si>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</si>
  <si>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</si>
  <si>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</si>
  <si>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</si>
  <si>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</si>
  <si>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</si>
  <si>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</si>
  <si>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</si>
  <si>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</si>
  <si>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</si>
  <si>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</si>
  <si>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</si>
  <si>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</si>
  <si>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</si>
  <si>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</si>
  <si>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</si>
  <si>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</si>
  <si>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</si>
  <si>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</si>
  <si>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</si>
  <si>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</si>
  <si>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</si>
  <si>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</si>
  <si>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</si>
  <si>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</si>
  <si>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</si>
  <si>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</si>
  <si>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</si>
  <si>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</si>
  <si>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</si>
  <si>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</si>
  <si>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</si>
  <si>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</si>
  <si>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</si>
  <si>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</si>
  <si>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</si>
  <si>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</si>
  <si>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</si>
  <si>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</si>
  <si>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</si>
  <si>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</si>
  <si>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</si>
  <si>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</si>
  <si>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</si>
  <si>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</si>
  <si>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</si>
  <si>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</si>
  <si>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</si>
  <si>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</si>
  <si>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</si>
  <si>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</si>
  <si>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</si>
  <si>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</si>
  <si>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</si>
  <si>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</si>
  <si>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</si>
  <si>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</si>
  <si>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</si>
  <si>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</si>
  <si>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</si>
  <si>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</si>
  <si>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</si>
  <si>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</si>
  <si>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</si>
  <si>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</si>
  <si>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</si>
  <si>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</si>
  <si>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</si>
  <si>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</si>
  <si>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</si>
  <si>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</si>
  <si>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</si>
  <si>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</si>
  <si>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</si>
  <si>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</si>
  <si>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</si>
  <si>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</si>
  <si>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</si>
  <si>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</si>
  <si>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</si>
  <si>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</si>
  <si>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</si>
  <si>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</si>
  <si>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</si>
  <si>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</si>
  <si>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</si>
  <si>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</si>
  <si>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</si>
  <si>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</si>
  <si>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</si>
  <si>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</si>
  <si>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</si>
  <si>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</si>
  <si>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</si>
  <si>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</si>
  <si>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</si>
  <si>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</si>
  <si>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</si>
  <si>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</si>
  <si>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</si>
  <si>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</si>
  <si>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</si>
  <si>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</si>
  <si>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</si>
  <si>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</si>
  <si>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</si>
  <si>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</si>
  <si>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</si>
  <si>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</si>
  <si>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</si>
  <si>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</si>
  <si>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</si>
  <si>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</si>
  <si>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</si>
  <si>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</si>
  <si>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</si>
  <si>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</si>
  <si>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</si>
  <si>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</si>
  <si>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</si>
  <si>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</si>
  <si>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</si>
  <si>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</si>
  <si>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</si>
  <si>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</si>
  <si>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</si>
  <si>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</si>
  <si>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</si>
  <si>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</si>
  <si>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</si>
  <si>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</si>
  <si>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</si>
  <si>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</si>
  <si>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</si>
  <si>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</si>
  <si>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</si>
  <si>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</si>
  <si>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</si>
  <si>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</si>
  <si>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</si>
  <si>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</si>
  <si>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</si>
  <si>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</si>
  <si>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</si>
  <si>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</si>
  <si>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</si>
  <si>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</si>
  <si>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</si>
  <si>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</si>
  <si>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</si>
  <si>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</si>
  <si>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</si>
  <si>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</si>
  <si>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</si>
  <si>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</si>
  <si>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</si>
  <si>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</si>
  <si>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</si>
  <si>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</si>
  <si>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</si>
  <si>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</si>
  <si>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</si>
  <si>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</si>
  <si>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</si>
  <si>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</si>
  <si>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</si>
  <si>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</si>
  <si>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</si>
  <si>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</si>
  <si>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</si>
  <si>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</si>
  <si>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</si>
  <si>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</si>
  <si>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</si>
  <si>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</si>
  <si>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</si>
  <si>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</si>
  <si>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</si>
  <si>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</si>
  <si>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</si>
  <si>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</si>
  <si>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</si>
  <si>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</si>
  <si>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</si>
  <si>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</si>
  <si>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</si>
  <si>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</si>
  <si>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</si>
  <si>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</si>
  <si>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</si>
  <si>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</si>
  <si>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</si>
  <si>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</si>
  <si>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</si>
  <si>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</si>
  <si>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</si>
  <si>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</si>
  <si>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</si>
  <si>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</si>
  <si>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</si>
  <si>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</si>
  <si>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</si>
  <si>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</si>
  <si>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</si>
  <si>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</si>
  <si>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</si>
  <si>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</si>
  <si>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</si>
  <si>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</si>
  <si>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</si>
  <si>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</si>
  <si>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</si>
  <si>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</si>
  <si>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</si>
  <si>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</si>
  <si>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</si>
  <si>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</si>
  <si>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</si>
  <si>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</si>
  <si>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</si>
  <si>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</si>
  <si>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</si>
  <si>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</si>
  <si>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</si>
  <si>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</si>
  <si>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</si>
  <si>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</si>
  <si>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</si>
  <si>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</si>
  <si>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</si>
  <si>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</si>
  <si>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</si>
  <si>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</si>
  <si>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</si>
  <si>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</si>
  <si>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</si>
  <si>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</si>
  <si>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</si>
  <si>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</si>
  <si>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</si>
  <si>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</si>
  <si>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</si>
  <si>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</si>
  <si>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</si>
  <si>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</si>
  <si>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</si>
  <si>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</si>
  <si>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</si>
  <si>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</si>
  <si>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</si>
  <si>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</si>
  <si>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</si>
  <si>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</si>
  <si>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</si>
  <si>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</si>
  <si>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</si>
  <si>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</si>
  <si>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</si>
  <si>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</si>
  <si>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</si>
  <si>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</si>
  <si>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</si>
  <si>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</si>
  <si>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</si>
  <si>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</si>
  <si>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</si>
  <si>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</si>
  <si>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</si>
  <si>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</si>
  <si>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</si>
  <si>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</si>
  <si>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</si>
  <si>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</si>
  <si>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</si>
  <si>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</si>
  <si>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</si>
  <si>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</si>
  <si>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</si>
  <si>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</si>
  <si>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</si>
  <si>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</si>
  <si>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</si>
  <si>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</si>
  <si>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</si>
  <si>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</si>
  <si>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</si>
  <si>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</si>
  <si>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</si>
  <si>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</si>
  <si>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</si>
  <si>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</si>
  <si>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</si>
  <si>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</si>
  <si>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</si>
  <si>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</si>
  <si>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</si>
  <si>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</si>
  <si>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</si>
  <si>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</si>
  <si>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</si>
  <si>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</si>
  <si>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</si>
  <si>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</si>
  <si>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</si>
  <si>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</si>
  <si>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</si>
  <si>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</si>
  <si>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</si>
  <si>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</si>
  <si>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</si>
  <si>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</si>
  <si>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</si>
  <si>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</si>
  <si>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</si>
  <si>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</si>
  <si>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</si>
  <si>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</si>
  <si>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</si>
  <si>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</si>
  <si>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</si>
  <si>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</si>
  <si>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</si>
  <si>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</si>
  <si>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</si>
  <si>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</si>
  <si>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</si>
  <si>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</si>
  <si>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</si>
  <si>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</si>
  <si>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</si>
  <si>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</si>
  <si>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</si>
  <si>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</si>
  <si>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</si>
  <si>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</si>
  <si>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</si>
  <si>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</si>
  <si>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</si>
  <si>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</si>
  <si>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</si>
  <si>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</si>
  <si>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</si>
  <si>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</si>
  <si>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</si>
  <si>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</si>
  <si>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</si>
  <si>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</si>
  <si>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</si>
  <si>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</si>
  <si>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</si>
  <si>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</si>
  <si>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</si>
  <si>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</si>
  <si>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</si>
  <si>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</si>
  <si>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</si>
  <si>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</si>
  <si>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</si>
  <si>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</si>
  <si>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</si>
  <si>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</si>
  <si>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</si>
  <si>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</si>
  <si>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</si>
  <si>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</si>
  <si>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</si>
  <si>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</si>
  <si>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</si>
  <si>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</si>
  <si>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</si>
  <si>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</si>
  <si>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</si>
  <si>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</si>
  <si>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</si>
  <si>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</si>
  <si>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</si>
  <si>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</si>
  <si>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</si>
  <si>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</si>
  <si>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</si>
  <si>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</si>
  <si>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</si>
  <si>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</si>
  <si>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</si>
  <si>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</si>
  <si>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</si>
  <si>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</si>
  <si>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</si>
  <si>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</si>
  <si>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</si>
  <si>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</si>
  <si>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</si>
  <si>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</si>
  <si>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</si>
  <si>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</si>
  <si>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</si>
  <si>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</si>
  <si>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</si>
  <si>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</si>
  <si>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</si>
  <si>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</si>
  <si>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</si>
  <si>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</si>
  <si>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</si>
  <si>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</si>
  <si>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</si>
  <si>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</si>
  <si>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</si>
  <si>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</si>
  <si>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</si>
  <si>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</si>
  <si>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</si>
  <si>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</si>
  <si>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</si>
  <si>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</si>
  <si>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</si>
  <si>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</si>
  <si>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</si>
  <si>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</si>
  <si>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</si>
  <si>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</si>
  <si>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</si>
  <si>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</si>
  <si>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</si>
  <si>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</si>
  <si>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</si>
  <si>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</si>
  <si>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</si>
  <si>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</si>
  <si>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</si>
  <si>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</si>
  <si>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</si>
  <si>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</si>
  <si>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</si>
  <si>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</si>
  <si>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</si>
  <si>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</si>
  <si>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</si>
  <si>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</si>
  <si>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</si>
  <si>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</si>
  <si>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</si>
  <si>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</si>
  <si>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</si>
  <si>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</si>
  <si>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</si>
  <si>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</si>
  <si>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</si>
  <si>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</si>
  <si>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</si>
  <si>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</si>
  <si>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</si>
  <si>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</si>
  <si>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</si>
  <si>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</si>
  <si>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</si>
  <si>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</si>
  <si>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</si>
  <si>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</si>
  <si>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</si>
  <si>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</si>
  <si>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</si>
  <si>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</si>
  <si>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</si>
  <si>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</si>
  <si>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</si>
  <si>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</si>
  <si>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</si>
  <si>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</si>
  <si>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</si>
  <si>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</si>
  <si>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</si>
  <si>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</si>
  <si>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</si>
  <si>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</si>
  <si>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</si>
  <si>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</si>
  <si>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</si>
  <si>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</si>
  <si>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</si>
  <si>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</si>
  <si>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</si>
  <si>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</si>
  <si>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</si>
  <si>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</si>
  <si>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</si>
  <si>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</si>
  <si>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</si>
  <si>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</si>
  <si>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</si>
  <si>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</si>
  <si>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</si>
  <si>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</si>
  <si>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</si>
  <si>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</si>
  <si>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</si>
  <si>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</si>
  <si>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</si>
  <si>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</si>
  <si>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</si>
  <si>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</si>
  <si>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</si>
  <si>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</si>
  <si>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</si>
  <si>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</si>
  <si>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</si>
  <si>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</si>
  <si>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</si>
  <si>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</si>
  <si>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</si>
  <si>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</si>
  <si>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</si>
  <si>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</si>
  <si>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</si>
  <si>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</si>
  <si>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</si>
  <si>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</si>
  <si>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</si>
  <si>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</si>
  <si>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</si>
  <si>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</si>
  <si>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</si>
  <si>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</si>
  <si>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</si>
  <si>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</si>
  <si>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</si>
  <si>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</si>
  <si>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</si>
  <si>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</si>
  <si>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</si>
  <si>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</si>
  <si>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</si>
  <si>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</si>
  <si>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</si>
  <si>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</si>
  <si>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</si>
  <si>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</si>
  <si>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</si>
  <si>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</si>
  <si>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</si>
  <si>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</si>
  <si>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</si>
  <si>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</si>
  <si>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</si>
  <si>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</si>
  <si>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</si>
  <si>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</si>
  <si>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</si>
  <si>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</si>
  <si>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</si>
  <si>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</si>
  <si>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</si>
  <si>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</si>
  <si>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</si>
  <si>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</si>
  <si>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</si>
  <si>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</si>
  <si>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</si>
  <si>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</si>
  <si>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</si>
  <si>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</si>
  <si>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</si>
  <si>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</si>
  <si>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</si>
  <si>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</si>
  <si>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</si>
  <si>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</si>
  <si>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</si>
  <si>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</si>
  <si>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</si>
  <si>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</si>
  <si>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</si>
  <si>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</si>
  <si>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</si>
  <si>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</si>
  <si>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</si>
  <si>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</si>
  <si>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</si>
  <si>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</si>
  <si>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</si>
  <si>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</si>
  <si>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</si>
  <si>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</si>
  <si>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</si>
  <si>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</si>
  <si>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</si>
  <si>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</si>
  <si>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</si>
  <si>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</si>
  <si>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</si>
  <si>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</si>
  <si>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</si>
  <si>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</si>
  <si>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</si>
  <si>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</si>
  <si>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</si>
  <si>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</si>
  <si>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</si>
  <si>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</si>
  <si>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</si>
  <si>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</si>
  <si>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</si>
  <si>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</si>
  <si>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</si>
  <si>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</si>
  <si>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</si>
  <si>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</si>
  <si>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</si>
  <si>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</si>
  <si>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</si>
  <si>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</si>
  <si>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</si>
  <si>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</si>
  <si>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</si>
  <si>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</si>
  <si>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</si>
  <si>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</si>
  <si>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</si>
  <si>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</si>
  <si>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</si>
  <si>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</si>
  <si>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</si>
  <si>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</si>
  <si>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</si>
  <si>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</si>
  <si>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</si>
  <si>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</si>
  <si>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</si>
  <si>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</si>
  <si>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</si>
  <si>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</si>
  <si>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</si>
  <si>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</si>
  <si>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</si>
  <si>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</si>
  <si>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</si>
  <si>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</si>
  <si>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</si>
  <si>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</si>
  <si>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</si>
  <si>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</si>
  <si>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</si>
  <si>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</si>
  <si>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</si>
  <si>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</si>
  <si>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</si>
  <si>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</si>
  <si>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</si>
  <si>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</si>
  <si>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</si>
  <si>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</si>
  <si>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</si>
  <si>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</si>
  <si>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</si>
  <si>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</si>
  <si>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</si>
  <si>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</si>
  <si>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</si>
  <si>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</si>
  <si>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</si>
  <si>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</si>
  <si>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</si>
  <si>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</si>
  <si>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</si>
  <si>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</si>
  <si>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</si>
  <si>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</si>
  <si>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</si>
  <si>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</si>
  <si>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</si>
  <si>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</si>
  <si>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</si>
  <si>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</si>
  <si>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</si>
  <si>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</si>
  <si>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</si>
  <si>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</si>
  <si>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</si>
  <si>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</si>
  <si>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</si>
  <si>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</si>
  <si>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</si>
  <si>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</si>
  <si>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</si>
  <si>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</si>
  <si>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</si>
  <si>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</si>
  <si>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</si>
  <si>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</si>
  <si>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</si>
  <si>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</si>
  <si>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</si>
  <si>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</si>
  <si>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</si>
  <si>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</si>
  <si>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</si>
  <si>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</si>
  <si>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</si>
  <si>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</si>
  <si>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</si>
  <si>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</si>
  <si>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</si>
  <si>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</si>
  <si>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</si>
  <si>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</si>
  <si>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</si>
  <si>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</si>
  <si>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</si>
  <si>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</si>
  <si>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</si>
  <si>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</si>
  <si>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</si>
  <si>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</si>
  <si>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</si>
  <si>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</si>
  <si>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</si>
  <si>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</si>
  <si>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</si>
  <si>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</si>
  <si>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</si>
  <si>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</si>
  <si>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</si>
  <si>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</si>
  <si>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</si>
  <si>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</si>
  <si>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</si>
  <si>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</si>
  <si>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</si>
  <si>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</si>
  <si>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</si>
  <si>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</si>
  <si>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</si>
  <si>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</si>
  <si>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</si>
  <si>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</si>
  <si>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</si>
  <si>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</si>
  <si>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</si>
  <si>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</si>
  <si>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</si>
  <si>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</si>
  <si>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</si>
  <si>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</si>
  <si>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</si>
  <si>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</si>
  <si>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</si>
  <si>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</si>
  <si>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</si>
  <si>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</si>
  <si>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</si>
  <si>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</si>
  <si>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</si>
  <si>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</si>
  <si>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</si>
  <si>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</si>
  <si>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</si>
  <si>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</si>
  <si>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</si>
  <si>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</si>
  <si>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</si>
  <si>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</si>
  <si>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</si>
  <si>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</si>
  <si>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</si>
  <si>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</si>
  <si>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</si>
  <si>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</si>
  <si>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</si>
  <si>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</si>
  <si>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</si>
  <si>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</si>
  <si>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</si>
  <si>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</si>
  <si>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</si>
  <si>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</si>
  <si>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</si>
  <si>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</si>
  <si>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</si>
  <si>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</si>
  <si>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</si>
  <si>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</si>
  <si>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</si>
  <si>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</si>
  <si>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</si>
  <si>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</si>
  <si>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</si>
  <si>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</si>
  <si>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</si>
  <si>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</si>
  <si>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</si>
  <si>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</si>
  <si>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</si>
  <si>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</si>
  <si>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</si>
  <si>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</si>
  <si>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</si>
  <si>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</si>
  <si>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</si>
  <si>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</si>
  <si>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</si>
  <si>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</si>
  <si>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</si>
  <si>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</si>
  <si>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</si>
  <si>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</si>
  <si>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</si>
  <si>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</si>
  <si>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</si>
  <si>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</si>
  <si>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</si>
  <si>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</si>
  <si>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</si>
  <si>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</si>
  <si>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</si>
  <si>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</si>
  <si>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</si>
  <si>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</si>
  <si>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</si>
  <si>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</si>
  <si>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</si>
  <si>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</si>
  <si>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</si>
  <si>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</si>
  <si>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</si>
  <si>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</si>
  <si>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</si>
  <si>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</si>
  <si>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</si>
  <si>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</si>
  <si>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</si>
  <si>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</si>
  <si>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</si>
  <si>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</si>
  <si>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</si>
  <si>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</si>
  <si>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</si>
  <si>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</si>
  <si>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</si>
  <si>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</si>
  <si>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</si>
  <si>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</si>
  <si>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</si>
  <si>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</si>
  <si>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</si>
  <si>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</si>
  <si>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</si>
  <si>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</si>
  <si>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</si>
  <si>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</si>
  <si>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</si>
  <si>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</si>
  <si>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</si>
  <si>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</si>
  <si>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</si>
  <si>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</si>
  <si>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</si>
  <si>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</si>
  <si>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</si>
  <si>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</si>
  <si>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</si>
  <si>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</si>
  <si>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</si>
  <si>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</si>
  <si>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</si>
  <si>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</si>
  <si>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</si>
  <si>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</si>
  <si>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</si>
  <si>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</si>
  <si>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</si>
  <si>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</si>
  <si>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</si>
  <si>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</si>
  <si>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</si>
  <si>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</si>
  <si>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</si>
  <si>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</si>
  <si>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</si>
  <si>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</si>
  <si>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</si>
  <si>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</si>
  <si>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</si>
  <si>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</si>
  <si>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</si>
  <si>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</si>
  <si>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</si>
  <si>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</si>
  <si>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</si>
  <si>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</si>
  <si>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</si>
  <si>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</si>
  <si>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</si>
  <si>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</si>
  <si>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</si>
  <si>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</si>
  <si>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</si>
  <si>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</si>
  <si>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</si>
  <si>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</si>
  <si>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</si>
  <si>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</si>
  <si>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</si>
  <si>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</si>
  <si>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</si>
  <si>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</si>
  <si>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</si>
  <si>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</si>
  <si>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</si>
  <si>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</si>
  <si>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</si>
  <si>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</si>
  <si>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</si>
  <si>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</si>
  <si>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</si>
  <si>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</si>
  <si>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</si>
  <si>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</si>
  <si>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</si>
  <si>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</si>
  <si>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</si>
  <si>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</si>
  <si>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</si>
  <si>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</si>
  <si>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</si>
  <si>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</si>
  <si>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</si>
  <si>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</si>
  <si>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</si>
  <si>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</si>
  <si>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</si>
  <si>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</si>
  <si>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</si>
  <si>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</si>
  <si>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</si>
  <si>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</si>
  <si>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</si>
  <si>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</si>
  <si>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</si>
  <si>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</si>
  <si>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</si>
  <si>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</si>
  <si>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</si>
  <si>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</si>
  <si>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</si>
  <si>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</si>
  <si>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</si>
  <si>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</si>
  <si>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</si>
  <si>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</si>
  <si>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</si>
  <si>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</si>
  <si>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</si>
  <si>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</si>
  <si>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</si>
  <si>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</si>
  <si>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</si>
  <si>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</si>
  <si>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</si>
  <si>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</si>
  <si>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</si>
  <si>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</si>
  <si>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</si>
  <si>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</si>
  <si>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</si>
  <si>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</si>
  <si>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</si>
  <si>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</si>
  <si>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</si>
  <si>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</si>
  <si>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</si>
  <si>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</si>
  <si>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</si>
  <si>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</si>
  <si>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</si>
  <si>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</si>
  <si>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</si>
  <si>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</si>
  <si>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</si>
  <si>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</si>
  <si>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</si>
  <si>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</si>
  <si>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</si>
  <si>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</si>
  <si>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</si>
  <si>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</si>
  <si>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</si>
  <si>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</si>
  <si>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</si>
  <si>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</si>
  <si>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</si>
  <si>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</si>
  <si>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</si>
  <si>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</si>
  <si>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</si>
  <si>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</si>
  <si>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</si>
  <si>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</si>
  <si>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</si>
  <si>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</si>
  <si>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</si>
  <si>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</si>
  <si>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</si>
  <si>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</si>
  <si>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</si>
  <si>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</si>
  <si>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</si>
  <si>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</si>
  <si>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</si>
  <si>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</si>
  <si>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</si>
  <si>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</si>
  <si>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</si>
  <si>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</si>
  <si>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</si>
  <si>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</si>
  <si>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</si>
  <si>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</si>
  <si>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</si>
  <si>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</si>
  <si>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</si>
  <si>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</si>
  <si>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</si>
  <si>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</si>
  <si>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</si>
  <si>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</si>
  <si>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</si>
  <si>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</si>
  <si>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</si>
  <si>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</si>
  <si>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</si>
  <si>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</si>
  <si>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</si>
  <si>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</si>
  <si>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</si>
  <si>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</si>
  <si>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</si>
  <si>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</si>
  <si>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</si>
  <si>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</si>
  <si>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</si>
  <si>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</si>
  <si>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</si>
  <si>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</si>
  <si>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</si>
  <si>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</si>
  <si>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</si>
  <si>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</si>
  <si>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</si>
  <si>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</si>
  <si>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</si>
  <si>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</si>
  <si>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</si>
  <si>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</si>
  <si>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</si>
  <si>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</si>
  <si>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</si>
  <si>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</si>
  <si>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</si>
  <si>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</si>
  <si>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</si>
  <si>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</si>
  <si>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</si>
  <si>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</si>
  <si>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</si>
  <si>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</si>
  <si>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</si>
  <si>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</si>
  <si>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</si>
  <si>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</si>
  <si>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</si>
  <si>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</si>
  <si>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</si>
  <si>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</si>
  <si>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</si>
  <si>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</si>
  <si>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</si>
  <si>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</si>
  <si>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</si>
  <si>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</si>
  <si>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</si>
  <si>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</si>
  <si>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</si>
  <si>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</si>
  <si>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</si>
  <si>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</si>
  <si>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</si>
  <si>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</si>
  <si>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</si>
  <si>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</si>
  <si>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</si>
  <si>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</si>
  <si>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</si>
  <si>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</si>
  <si>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</si>
  <si>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</si>
  <si>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</si>
  <si>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</si>
  <si>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</si>
  <si>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</si>
  <si>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</si>
  <si>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</si>
  <si>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</si>
  <si>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</si>
  <si>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</si>
  <si>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</si>
  <si>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</si>
  <si>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</si>
  <si>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</si>
  <si>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</si>
  <si>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</si>
  <si>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</si>
  <si>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</si>
  <si>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</si>
  <si>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</si>
  <si>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</si>
  <si>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</si>
  <si>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</si>
  <si>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</si>
  <si>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</si>
  <si>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</si>
  <si>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</si>
  <si>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</si>
  <si>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</si>
  <si>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</si>
  <si>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</si>
  <si>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</si>
  <si>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</si>
  <si>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</si>
  <si>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</si>
  <si>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</si>
  <si>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</si>
  <si>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</si>
  <si>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</si>
  <si>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</si>
  <si>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</si>
  <si>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</si>
  <si>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</si>
  <si>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</si>
  <si>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</si>
  <si>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</si>
  <si>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</si>
  <si>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</si>
  <si>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</si>
  <si>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</si>
  <si>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</si>
  <si>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</si>
  <si>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</si>
  <si>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</si>
  <si>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</si>
  <si>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</si>
  <si>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</si>
  <si>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</si>
  <si>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</si>
  <si>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</si>
  <si>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</si>
  <si>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</si>
  <si>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</si>
  <si>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</si>
  <si>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</si>
  <si>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</si>
  <si>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</si>
  <si>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</si>
  <si>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</si>
  <si>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</si>
  <si>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</si>
  <si>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</si>
  <si>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</si>
  <si>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</si>
  <si>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</si>
  <si>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</si>
  <si>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</si>
  <si>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</si>
  <si>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</si>
  <si>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</si>
  <si>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</si>
  <si>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</si>
  <si>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</si>
  <si>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</si>
  <si>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</si>
  <si>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</si>
  <si>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</si>
  <si>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</si>
  <si>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</si>
  <si>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</si>
  <si>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</si>
  <si>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</si>
  <si>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</si>
  <si>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</si>
  <si>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</si>
  <si>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</si>
  <si>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</si>
  <si>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</si>
  <si>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</si>
  <si>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</si>
  <si>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</si>
  <si>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</si>
  <si>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</si>
  <si>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</si>
  <si>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</si>
  <si>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</si>
  <si>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</si>
  <si>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</si>
  <si>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</si>
  <si>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</si>
  <si>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</si>
  <si>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</si>
  <si>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</si>
  <si>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</si>
  <si>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</si>
  <si>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</si>
  <si>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</si>
  <si>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</si>
  <si>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</si>
  <si>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</si>
  <si>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</si>
  <si>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</si>
  <si>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</si>
  <si>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</si>
  <si>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</si>
  <si>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</si>
  <si>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</si>
  <si>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</si>
  <si>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</si>
  <si>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</si>
  <si>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</si>
  <si>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</si>
  <si>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</si>
  <si>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</si>
  <si>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</si>
  <si>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</si>
  <si>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</si>
  <si>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</si>
  <si>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</si>
  <si>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</si>
  <si>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</si>
  <si>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</si>
  <si>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</si>
  <si>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</si>
  <si>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</si>
  <si>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</si>
  <si>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</si>
  <si>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</si>
  <si>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</si>
  <si>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</si>
  <si>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</si>
  <si>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</si>
  <si>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</si>
  <si>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</si>
  <si>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</si>
  <si>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</si>
  <si>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</si>
  <si>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</si>
  <si>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</si>
  <si>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</si>
  <si>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</si>
  <si>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</si>
  <si>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</si>
  <si>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</si>
  <si>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</si>
  <si>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</si>
  <si>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</si>
  <si>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</si>
  <si>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</si>
  <si>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</si>
  <si>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</si>
  <si>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</si>
  <si>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</si>
  <si>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</si>
  <si>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</si>
  <si>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</si>
  <si>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</si>
  <si>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</si>
  <si>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</si>
  <si>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</si>
  <si>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</si>
  <si>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</si>
  <si>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</si>
  <si>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</si>
  <si>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</si>
  <si>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</si>
  <si>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</si>
  <si>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</si>
  <si>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</si>
  <si>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</si>
  <si>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</si>
  <si>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</si>
  <si>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</si>
  <si>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PCM-20251202-00001321</t>
  </si>
  <si>
    <t>Access issue located inside military base</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</si>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</sst>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330.77433831018425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0.10230127314571291</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45993.72276423611</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45993.72276423611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45993.72276423611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45993.72276423611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45993.72276423611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45993.72276423611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45993.72276423611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45993.72276423611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45993.72276423611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45993.72276423611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45993.72276423611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45993.72276423611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45993.72276423611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45993.72276423611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45993.72276423611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45993.72276423611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45993.72276423611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45993.72276423611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45993.72276423611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45993.72276423611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45993.72276423611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45993.72276423611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45993.72276423611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45993.72276423611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45993.72276423611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45993.72276423611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45993.72276423611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45993.72276423611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45993.72276423611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45993.72276423611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45993.72276423611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45993.72276423611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45993.72276423611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45993.72276423611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45993.72276423611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45993.72276423611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45993.72276423611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45993.72276423611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45993.72276423611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45993.72276423611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45993.72276423611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45993.72276423611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45993.72276423611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45993.72276423611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45993.72276423611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45993.72276423611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45993.72276423611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45993.72276423611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45993.72276423611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45993.72276423611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45993.72276423611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45993.72276423611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45993.72276423611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45993.72276423611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45993.72276423611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45993.72276423611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45993.72276423611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45993.72276423611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45993.72276423611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45993.72276423611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45993.72276423611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45993.72276423611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45993.72276423611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45993.72276423611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45993.72276423611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45993.72276423611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45993.72276423611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45993.72276423611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45993.72276423611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45993.72276423611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45993.72276423611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45993.72276423611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45993.72276423611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45993.72276423611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45993.72276423611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45993.72276423611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45993.72276423611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45993.72276423611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45993.72276423611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45993.72276423611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45993.72276423611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45993.72276423611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45993.72276423611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45993.72276423611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45993.72276423611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45993.72276423611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45993.72276423611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45993.72276423611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45993.72276423611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45993.72276423611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45993.72276423611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45993.72276423611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45993.72276423611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45993.72276423611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45993.72276423611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45993.72276423611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45993.72276423611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45993.72276423611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45993.72276423611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45993.72276423611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45993.72276423611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45993.72276423611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45993.72276423611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45993.72276423611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45993.72276423611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45993.72276423611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45993.72276423611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45993.72276423611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45993.72276423611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45993.72276423611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45993.72276423611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45993.72276423611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45993.72276423611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45993.72276423611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45993.72276423611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45993.72276423611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45993.72276423611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45993.72276423611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45993.72276423611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45993.72276423611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45993.72276423611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45993.72276423611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45993.72276423611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45993.72276423611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45993.72276423611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45993.72276423611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45993.72276423611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45993.72276423611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45993.72276423611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45993.72276423611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45993.72276423611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45993.72276423611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45993.72276423611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45993.72276423611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45993.72276423611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45993.72276423611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45993.72276423611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45993.72276423611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45993.72276423611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45993.72276423611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45993.72276423611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45993.72276423611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45993.72276423611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45993.72276423611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45993.72276423611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45993.72276423611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45993.72276423611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45993.72276423611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45993.72276423611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45993.72276423611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45993.72276423611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45993.72276423611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45993.72276423611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45993.72276423611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45993.72276423611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45993.72276423611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45993.72276423611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45993.72276423611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45993.72276423611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45993.72276423611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45993.72276423611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45993.72276423611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45993.72276423611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45993.72276423611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45993.72276423611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45993.72276423611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45993.72276423611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45993.72276423611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45993.72276423611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45993.72276423611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45993.72276423611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45993.72276423611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45993.72276423611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45993.72276423611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45993.72276423611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45993.72276423611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45993.72276423611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45993.72276423611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45993.72276423611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45993.72276423611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45993.72276423611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45993.72276423611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45993.72276423611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45993.72276423611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45993.72276423611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45993.72276423611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45993.72276423611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45993.72276423611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45993.72276423611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45993.72276423611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45993.72276423611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45993.72276423611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45993.72276423611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45993.72276423611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45993.72276423611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45993.72276423611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45993.72276423611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45993.72276423611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45993.72276423611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45993.72276423611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45993.72276423611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45993.72276423611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45993.72276423611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45993.72276423611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45993.72276423611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45993.72276423611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45993.72276423611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45993.72276423611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45993.72276423611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705DF96-11C2-4754-A24B-8B102B54181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168.72292627314891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9.3353452546289191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45993.72276423611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45993.72276423611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45993.72276423611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45993.72276423611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45993.72276423611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45993.72276423611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45993.72276423611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45993.72276423611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45993.72276423611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45993.72276423611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45993.72276423611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45993.72276423611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45993.72276423611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45993.72276423611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45993.72276423611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45993.72276423611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45993.72276423611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45993.72276423611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45993.72276423611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45993.72276423611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45993.72276423611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45993.72276423611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45993.72276423611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45993.72276423611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45993.72276423611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45993.72276423611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45993.72276423611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45993.72276423611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45993.72276423611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45993.72276423611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45993.72276423611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45993.72276423611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45993.72276423611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45993.72276423611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45993.72276423611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45993.72276423611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45993.72276423611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45993.72276423611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45993.72276423611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45993.72276423611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45993.72276423611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45993.72276423611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45993.72276423611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45993.72276423611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45993.72276423611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58">
        <v>1</v>
      </c>
      <c r="D2" s="18" t="s">
        <v>11051</v>
      </c>
      <c r="E2" s="18" t="s">
        <v>39106</v>
      </c>
      <c r="F2" s="20">
        <v>45993.719317129631</v>
      </c>
      <c r="G2" s="21">
        <f t="shared" ref="G2:G25" ca="1" si="0">IFERROR(NOW()-F2,"-")</f>
        <v>3.4471064791432582E-3</v>
      </c>
      <c r="H2" s="22">
        <v>45993.714479166665</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t="str">
        <f>IFERROR(VLOOKUP(#REF!,DB!#REF!,7,0),"")</f>
        <v/>
      </c>
      <c r="E3" s="18"/>
      <c r="F3" s="20"/>
      <c r="G3" s="21">
        <f t="shared" ca="1" si="0"/>
        <v>45993.72276423611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45993.72276423611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45993.72276423611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45993.72276423611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45993.72276423611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45993.72276423611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45993.72276423611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45993.72276423611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45993.72276423611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45993.72276423611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45993.72276423611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45993.72276423611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45993.72276423611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45993.72276423611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45993.72276423611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45993.72276423611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45993.72276423611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45993.72276423611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45993.72276423611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45993.72276423611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45993.72276423611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45993.72276423611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45993.72276423611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45993.72276423611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45993.72276423611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45993.72276423611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45993.72276423611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45993.72276423611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45993.72276423611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45993.72276423611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45993.72276423611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45993.72276423611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45993.72276423611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45993.72276423611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45993.72276423611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45993.72276423611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45993.72276423611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45993.72276423611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45993.72276423611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45993.72276423611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45993.72276423611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45993.72276423611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45993.72276423611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45993.72276423611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45993.72276423611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45993.72276423611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45993.72276423611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45993.72276423611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45993.72276423611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45993.72276423611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45993.72276423611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45993.72276423611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45993.72276423611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45993.72276423611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45993.72276423611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45993.72276423611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45993.72276423611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45993.72276423611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45993.72276423611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45993.72276423611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45993.72276423611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45993.72276423611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45993.72276423611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45993.72276423611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45993.72276423611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45993.72276423611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45993.72276423611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45993.72276423611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45993.72276423611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45993.72276423611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45993.72276423611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45993.72276423611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45993.72276423611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45993.72276423611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45993.72276423611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45993.72276423611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45993.72276423611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45993.72276423611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45993.72276423611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45993.72276423611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45993.72276423611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45993.72276423611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45993.72276423611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45993.72276423611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45993.72276423611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45993.72276423611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45993.72276423611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45993.72276423611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45993.72276423611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45993.72276423611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45993.72276423611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45993.72276423611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45993.72276423611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45993.72276423611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45993.72276423611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45993.72276423611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45993.72276423611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45993.72276423611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45993.72276423611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45993.72276423611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45993.72276423611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45993.72276423611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45993.72276423611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45993.72276423611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45993.72276423611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45993.72276423611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45993.72276423611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45993.72276423611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45993.72276423611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45993.72276423611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45993.72276423611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45993.72276423611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45993.72276423611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45993.72276423611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45993.72276423611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45993.72276423611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45993.72276423611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45993.72276423611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45993.72276423611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45993.72276423611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45993.72276423611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45993.72276423611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45993.72276423611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45993.72276423611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45993.72276423611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45993.72276423611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45993.72276423611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45993.72276423611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45993.72276423611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45993.72276423611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45993.72276423611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45993.72276423611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45993.72276423611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45993.72276423611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45993.72276423611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45993.72276423611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45993.72276423611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45993.72276423611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45993.72276423611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45993.72276423611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45993.72276423611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45993.72276423611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45993.72276423611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45993.72276423611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45993.72276423611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45993.72276423611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45993.72276423611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45993.72276423611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45993.72276423611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45993.72276423611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45993.72276423611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45993.72276423611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45993.72276423611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45993.72276423611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45993.72276423611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45993.72276423611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45993.72276423611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45993.72276423611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45993.72276423611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45993.72276423611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45993.72276423611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45993.72276423611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45993.72276423611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45993.72276423611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45993.72276423611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45993.72276423611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45993.72276423611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45993.72276423611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45993.72276423611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45993.72276423611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45993.72276423611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45993.72276423611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45993.72276423611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45993.72276423611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45993.72276423611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45993.72276423611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45993.72276423611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45993.72276423611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45993.72276423611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45993.72276423611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45993.72276423611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45993.72276423611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45993.72276423611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45993.72276423611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45993.72276423611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45993.72276423611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45993.72276423611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45993.72276423611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45993.72276423611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45993.72276423611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45993.72276423611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45993.72276423611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45993.72276423611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45993.72276423611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45993.72276423611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45993.72276423611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45993.72276423611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45993.72276423611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45993.72276423611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45993.72276423611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45993.72276423611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45993.72276423611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45993.72276423611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45993.72276423611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45993.72276423611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45993.72276423611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45993.72276423611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45993.72276423611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45993.72276423611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45993.72276423611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45993.72276423611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45993.72276423611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45993.72276423611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45993.72276423611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45993.72276423611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45993.72276423611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45993.72276423611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45993.72276423611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45993.72276423611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45993.72276423611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45993.72276423611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45993.72276423611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45993.72276423611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45993.72276423611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45993.72276423611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45993.72276423611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45993.72276423611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45993.72276423611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45993.72276423611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45993.72276423611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45993.72276423611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45993.72276423611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45993.72276423611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45993.72276423611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45993.72276423611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45993.72276423611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45993.72276423611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45993.72276423611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45993.72276423611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45993.72276423611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45993.72276423611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45993.72276423611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45993.72276423611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45993.72276423611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45993.72276423611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45993.72276423611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45993.72276423611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45993.72276423611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45993.72276423611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45993.72276423611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45993.72276423611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45993.72276423611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45993.72276423611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45993.72276423611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45993.72276423611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45993.72276423611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45993.72276423611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45993.72276423611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45993.72276423611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45993.72276423611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45993.72276423611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45993.72276423611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45993.72276423611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45993.72276423611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45993.72276423611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45993.72276423611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45993.72276423611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45993.72276423611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45993.72276423611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45993.72276423611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45993.72276423611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45993.72276423611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45993.72276423611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45993.72276423611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45993.72276423611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45993.72276423611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45993.72276423611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45993.72276423611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45993.72276423611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45993.72276423611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45993.72276423611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45993.72276423611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45993.72276423611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45993.72276423611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45993.72276423611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45993.72276423611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45993.72276423611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45993.72276423611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45993.72276423611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45993.72276423611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45993.72276423611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45993.72276423611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45993.72276423611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45993.72276423611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45993.72276423611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45993.72276423611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45993.72276423611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45993.72276423611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45993.72276423611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45993.72276423611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45993.72276423611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45993.72276423611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45993.72276423611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45993.72276423611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45993.72276423611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45993.72276423611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45993.72276423611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45993.72276423611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45993.72276423611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45993.72276423611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45993.72276423611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45993.72276423611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45993.72276423611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45993.72276423611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45993.72276423611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45993.72276423611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45993.72276423611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45993.72276423611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45993.72276423611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45993.72276423611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45993.72276423611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45993.72276423611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45993.72276423611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45993.72276423611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45993.72276423611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45993.72276423611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45993.72276423611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45993.72276423611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45993.72276423611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45993.72276423611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45993.72276423611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45993.72276423611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45993.72276423611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45993.72276423611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45993.72276423611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45993.72276423611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45993.72276423611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45993.72276423611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45993.72276423611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45993.72276423611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45993.72276423611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45993.72276423611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45993.72276423611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45993.72276423611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45993.72276423611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45993.72276423611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45993.72276423611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45993.72276423611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45993.72276423611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45993.72276423611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45993.72276423611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45993.72276423611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45993.72276423611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45993.72276423611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45993.72276423611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45993.72276423611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45993.72276423611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45993.72276423611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45993.72276423611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45993.72276423611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45993.72276423611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45993.72276423611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45993.72276423611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45993.72276423611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45993.72276423611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45993.72276423611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45993.72276423611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45993.72276423611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45993.72276423611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45993.72276423611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45993.72276423611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45993.72276423611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45993.72276423611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45993.72276423611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45993.72276423611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45993.72276423611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45993.72276423611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45993.72276423611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45993.72276423611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45993.72276423611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45993.72276423611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45993.72276423611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45993.72276423611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45993.72276423611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45993.72276423611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45993.72276423611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45993.72276423611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45993.72276423611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45993.72276423611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45993.72276423611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45993.72276423611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45993.72276423611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45993.72276423611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45993.72276423611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45993.72276423611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45993.72276423611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45993.72276423611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45993.72276423611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45993.72276423611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45993.72276423611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45993.72276423611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45993.72276423611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45993.72276423611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45993.72276423611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45993.72276423611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45993.72276423611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45993.72276423611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45993.72276423611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45993.72276423611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45993.72276423611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45993.72276423611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45993.72276423611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45993.72276423611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45993.72276423611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45993.72276423611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45993.72276423611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45993.72276423611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45993.72276423611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45993.72276423611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45993.72276423611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45993.72276423611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45993.72276423611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45993.72276423611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45993.72276423611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45993.72276423611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45993.72276423611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45993.72276423611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45993.72276423611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45993.72276423611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45993.72276423611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45993.72276423611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45993.72276423611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45993.72276423611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45993.72276423611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45993.72276423611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45993.72276423611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45993.72276423611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45993.72276423611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45993.72276423611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45993.72276423611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45993.72276423611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45993.72276423611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45993.72276423611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45993.72276423611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45993.72276423611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45993.72276423611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45993.72276423611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45993.72276423611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45993.72276423611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45993.72276423611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45993.72276423611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45993.72276423611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45993.72276423611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45993.72276423611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45993.72276423611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45993.72276423611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45993.72276423611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45993.72276423611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45993.72276423611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45993.72276423611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45993.72276423611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45993.72276423611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45993.72276423611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45993.72276423611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45993.72276423611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45993.72276423611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45993.72276423611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45993.72276423611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45993.72276423611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45993.72276423611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45993.72276423611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45993.72276423611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45993.72276423611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45993.72276423611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45993.72276423611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45993.72276423611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45993.72276423611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45993.72276423611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45993.72276423611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45993.72276423611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45993.72276423611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45993.72276423611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45993.72276423611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45993.72276423611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45993.72276423611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45993.72276423611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45993.72276423611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45993.72276423611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45993.72276423611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45993.72276423611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45993.72276423611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45993.72276423611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45993.72276423611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45993.72276423611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45993.72276423611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45993.72276423611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45993.72276423611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45993.72276423611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45993.72276423611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45993.72276423611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45993.72276423611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45993.72276423611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45993.72276423611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45993.72276423611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45993.72276423611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45993.72276423611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45993.72276423611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45993.72276423611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45993.72276423611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45993.72276423611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45993.72276423611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45993.72276423611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45993.72276423611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45993.72276423611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45993.72276423611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45993.72276423611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45993.72276423611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45993.72276423611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45993.72276423611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45993.72276423611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45993.72276423611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45993.72276423611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45993.72276423611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45993.72276423611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45993.72276423611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45993.72276423611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45993.72276423611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45993.72276423611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45993.72276423611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45993.72276423611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45993.72276423611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45993.72276423611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45993.72276423611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45993.72276423611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45993.72276423611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45993.72276423611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45993.72276423611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45993.72276423611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45993.72276423611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45993.72276423611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45993.72276423611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45993.72276423611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45993.72276423611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45993.72276423611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45993.72276423611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45993.72276423611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45993.72276423611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45993.72276423611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45993.72276423611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45993.72276423611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45993.72276423611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45993.72276423611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45993.72276423611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45993.72276423611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45993.72276423611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45993.72276423611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45993.72276423611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45993.72276423611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45993.72276423611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45993.72276423611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45993.72276423611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45993.72276423611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45993.72276423611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45993.72276423611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45993.72276423611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45993.72276423611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45993.72276423611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45993.72276423611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45993.72276423611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45993.72276423611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45993.72276423611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45993.72276423611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45993.72276423611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45993.72276423611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45993.72276423611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45993.72276423611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45993.72276423611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45993.72276423611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45993.72276423611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45993.72276423611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45993.72276423611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45993.72276423611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45993.72276423611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45993.72276423611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45993.72276423611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45993.72276423611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45993.72276423611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45993.72276423611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45993.72276423611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45993.72276423611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45993.72276423611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45993.72276423611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45993.72276423611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45993.72276423611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45993.72276423611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45993.72276423611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45993.72276423611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45993.72276423611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45993.72276423611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45993.72276423611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45993.72276423611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45993.72276423611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45993.72276423611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45993.72276423611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45993.72276423611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45993.72276423611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45993.72276423611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45993.72276423611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45993.72276423611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45993.72276423611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45993.72276423611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45993.72276423611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45993.72276423611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45993.72276423611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45993.72276423611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45993.72276423611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45993.72276423611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45993.72276423611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45993.72276423611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45993.72276423611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45993.72276423611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45993.72276423611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45993.72276423611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45993.72276423611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45993.72276423611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45993.72276423611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45993.72276423611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45993.72276423611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45993.72276423611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45993.72276423611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45993.72276423611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45993.72276423611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45993.72276423611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45993.72276423611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45993.72276423611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45993.72276423611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45993.72276423611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45993.72276423611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45993.72276423611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45993.72276423611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45993.72276423611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45993.72276423611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45993.72276423611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45993.72276423611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45993.72276423611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45993.72276423611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45993.72276423611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45993.72276423611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45993.72276423611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45993.72276423611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45993.72276423611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45993.72276423611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45993.72276423611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45993.72276423611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45993.72276423611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45993.72276423611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45993.72276423611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45993.72276423611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45993.72276423611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45993.72276423611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45993.72276423611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45993.72276423611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45993.72276423611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45993.72276423611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45993.72276423611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45993.72276423611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45993.72276423611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45993.72276423611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45993.72276423611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45993.72276423611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45993.72276423611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45993.72276423611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45993.72276423611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45993.72276423611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45993.72276423611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45993.72276423611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45993.72276423611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45993.72276423611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45993.72276423611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45993.72276423611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45993.72276423611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45993.72276423611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45993.72276423611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45993.72276423611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45993.72276423611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45993.72276423611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45993.72276423611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45993.72276423611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45993.72276423611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45993.72276423611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45993.72276423611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45993.72276423611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45993.72276423611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45993.72276423611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45993.72276423611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45993.72276423611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45993.72276423611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45993.72276423611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45993.72276423611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45993.72276423611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45993.72276423611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45993.72276423611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45993.72276423611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45993.72276423611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45993.72276423611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45993.72276423611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45993.72276423611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45993.72276423611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45993.72276423611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45993.72276423611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45993.72276423611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45993.72276423611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45993.72276423611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45993.72276423611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45993.72276423611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45993.72276423611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45993.72276423611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45993.72276423611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45993.72276423611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45993.72276423611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45993.72276423611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45993.72276423611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45993.72276423611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45993.72276423611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45993.72276423611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45993.72276423611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45993.72276423611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45993.72276423611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45993.72276423611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45993.72276423611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45993.72276423611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45993.72276423611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45993.72276423611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45993.72276423611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45993.72276423611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45993.72276423611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45993.72276423611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45993.72276423611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45993.72276423611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45993.72276423611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45993.72276423611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45993.72276423611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45993.72276423611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45993.72276423611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45993.72276423611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45993.72276423611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45993.72276423611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45993.72276423611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45993.72276423611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45993.72276423611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45993.72276423611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45993.72276423611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45993.72276423611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45993.72276423611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45993.72276423611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45993.72276423611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45993.72276423611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45993.72276423611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45993.72276423611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45993.72276423611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45993.72276423611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45993.72276423611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45993.72276423611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45993.72276423611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45993.72276423611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45993.72276423611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45993.72276423611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45993.72276423611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45993.72276423611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45993.72276423611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45993.72276423611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45993.72276423611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45993.72276423611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45993.72276423611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45993.72276423611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45993.72276423611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45993.72276423611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45993.72276423611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45993.72276423611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45993.72276423611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45993.72276423611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45993.72276423611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45993.72276423611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45993.72276423611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45993.72276423611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45993.72276423611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45993.72276423611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45993.72276423611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45993.72276423611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45993.72276423611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45993.72276423611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45993.72276423611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45993.72276423611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45993.72276423611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45993.72276423611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45993.72276423611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45993.72276423611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45993.72276423611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45993.72276423611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45993.72276423611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45993.72276423611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45993.72276423611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45993.72276423611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45993.72276423611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45993.72276423611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45993.72276423611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45993.72276423611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45993.72276423611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45993.72276423611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45993.72276423611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45993.72276423611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45993.72276423611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45993.72276423611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45993.72276423611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45993.72276423611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45993.72276423611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45993.72276423611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45993.72276423611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45993.72276423611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45993.72276423611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45993.72276423611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45993.72276423611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45993.72276423611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45993.72276423611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45993.72276423611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45993.72276423611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45993.72276423611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45993.72276423611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45993.72276423611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45993.72276423611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45993.72276423611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45993.72276423611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45993.72276423611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45993.72276423611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45993.72276423611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45993.72276423611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45993.72276423611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45993.72276423611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45993.72276423611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45993.72276423611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45993.72276423611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45993.72276423611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45993.72276423611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45993.72276423611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45993.72276423611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45993.72276423611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45993.72276423611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45993.72276423611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45993.72276423611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45993.72276423611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45993.72276423611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45993.72276423611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45993.72276423611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45993.72276423611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45993.72276423611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45993.72276423611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45993.72276423611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45993.72276423611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45993.72276423611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45993.72276423611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45993.72276423611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45993.72276423611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45993.72276423611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45993.72276423611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45993.72276423611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45993.72276423611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45993.72276423611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45993.72276423611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45993.72276423611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45993.72276423611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45993.72276423611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45993.72276423611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45993.72276423611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45993.72276423611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45993.72276423611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45993.72276423611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45993.72276423611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45993.72276423611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45993.72276423611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45993.72276423611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45993.72276423611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45993.72276423611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45993.72276423611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45993.72276423611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45993.72276423611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45993.72276423611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45993.72276423611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45993.72276423611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45993.72276423611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45993.72276423611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45993.72276423611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45993.72276423611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45993.72276423611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45993.72276423611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45993.72276423611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45993.72276423611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45993.72276423611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45993.72276423611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45993.72276423611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45993.72276423611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45993.72276423611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45993.72276423611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45993.72276423611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45993.72276423611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45993.72276423611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45993.72276423611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45993.72276423611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45993.72276423611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45993.72276423611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45993.72276423611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45993.72276423611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45993.72276423611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45993.72276423611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45993.72276423611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45993.72276423611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45993.72276423611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45993.72276423611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45993.72276423611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45993.72276423611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45993.72276423611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45993.72276423611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45993.72276423611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45993.72276423611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45993.72276423611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45993.72276423611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45993.72276423611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45993.72276423611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45993.72276423611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45993.72276423611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45993.72276423611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45993.72276423611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45993.72276423611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45993.72276423611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45993.72276423611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290.24204664351419</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1</v>
      </c>
      <c r="D3" s="88" t="s">
        <v>29462</v>
      </c>
      <c r="E3" s="91" t="s">
        <v>39187</v>
      </c>
      <c r="F3" s="92">
        <v>45993.693842592591</v>
      </c>
      <c r="G3" s="93">
        <f t="shared" ref="G3:G59" ca="1" si="0">IFERROR(NOW()-F3,"")</f>
        <v>2.8921643519424833E-2</v>
      </c>
      <c r="H3" s="92">
        <v>45993.687592592592</v>
      </c>
      <c r="I3" s="110" t="str">
        <f>IFERROR(VLOOKUP(D3,DB!A:F,6,0),"")</f>
        <v>SCECO</v>
      </c>
      <c r="J3" s="110" t="str">
        <f>IFERROR(VLOOKUP(D3,DB!A:G,7,0),"")</f>
        <v>Good</v>
      </c>
      <c r="K3" s="94" t="s">
        <v>39199</v>
      </c>
      <c r="L3" s="88" t="str">
        <f>IFERROR(VLOOKUP(D3,DB!A:I,9,0),"")</f>
        <v>Latis</v>
      </c>
    </row>
    <row r="4" spans="1:16" ht="15" customHeight="1">
      <c r="A4" s="110"/>
      <c r="B4" s="110" t="str">
        <f>IFERROR(VLOOKUP(D4,DB!A:K,11,0),"")</f>
        <v/>
      </c>
      <c r="C4" s="90"/>
      <c r="D4" s="88"/>
      <c r="E4" s="91"/>
      <c r="F4" s="92"/>
      <c r="G4" s="93">
        <f t="shared" ca="1" si="0"/>
        <v>45993.72276423611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45993.72276423611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45993.72276423611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45993.72276423611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45993.72276423611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45993.72276423611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45993.72276423611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45993.72276423611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45993.72276423611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45993.72276423611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45993.72276423611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45993.72276423611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45993.72276423611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45993.72276423611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45993.72276423611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45993.72276423611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45993.72276423611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45993.72276423611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45993.72276423611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45993.72276423611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45993.72276423611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45993.72276423611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45993.72276423611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45993.72276423611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45993.72276423611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45993.72276423611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45993.72276423611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45993.72276423611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45993.72276423611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45993.72276423611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45993.72276423611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45993.72276423611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45993.72276423611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45993.72276423611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45993.72276423611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45993.72276423611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45993.72276423611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45993.72276423611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45993.72276423611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45993.72276423611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45993.72276423611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45993.72276423611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45993.72276423611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45993.72276423611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45993.72276423611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45993.72276423611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45993.72276423611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45993.72276423611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45993.72276423611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45993.72276423611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45993.72276423611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45993.72276423611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45993.72276423611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45993.72276423611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45993.72276423611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45993.72276423611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45993.72276423611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45993.72276423611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45993.72276423611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45993.72276423611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45993.72276423611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45993.72276423611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45993.72276423611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45993.72276423611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45993.72276423611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45993.72276423611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45993.72276423611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45993.72276423611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45993.72276423611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45993.72276423611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45993.72276423611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45993.72276423611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45993.72276423611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45993.72276423611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45993.72276423611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45993.72276423611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45993.72276423611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45993.72276423611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45993.72276423611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45993.72276423611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45993.72276423611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45993.72276423611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45993.72276423611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45993.72276423611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45993.72276423611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45993.72276423611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45993.72276423611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45993.72276423611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45993.72276423611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45993.72276423611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45993.72276423611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45993.72276423611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45993.72276423611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45993.72276423611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45993.72276423611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45993.72276423611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45993.72276423611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45993.72276423611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45993.72276423611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45993.72276423611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45993.72276423611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45993.72276423611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45993.72276423611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45993.72276423611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45993.72276423611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45993.72276423611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45993.72276423611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45993.72276423611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45993.72276423611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45993.72276423611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45993.72276423611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45993.72276423611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45993.72276423611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45993.72276423611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45993.72276423611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45993.72276423611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45993.72276423611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45993.72276423611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45993.72276423611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45993.72276423611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45993.72276423611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45993.72276423611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45993.72276423611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45993.72276423611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45993.72276423611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45993.72276423611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45993.72276423611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45993.72276423611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45993.72276423611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45993.72276423611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45993.72276423611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45993.72276423611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45993.72276423611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45993.72276423611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45993.72276423611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45993.72276423611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45993.72276423611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45993.72276423611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45993.72276423611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45993.72276423611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45993.72276423611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45993.72276423611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45993.72276423611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45993.72276423611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45993.72276423611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45993.72276423611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45993.72276423611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45993.72276423611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45993.72276423611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45993.72276423611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45993.72276423611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45993.72276423611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45993.72276423611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45993.72276423611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45993.72276423611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45993.72276423611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45993.72276423611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45993.72276423611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45993.72276423611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45993.72276423611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45993.72276423611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45993.72276423611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45993.72276423611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45993.72276423611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45993.72276423611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45993.72276423611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45993.72276423611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45993.72276423611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45993.72276423611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45993.72276423611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45993.72276423611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45993.72276423611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45993.72276423611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45993.72276423611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45993.72276423611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45993.72276423611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45993.72276423611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45993.72276423611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45993.72276423611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45993.72276423611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45993.72276423611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45993.72276423611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45993.72276423611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45993.72276423611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45993.72276423611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45993.72276423611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45993.72276423611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45993.72276423611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45993.72276423611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45993.72276423611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45993.72276423611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45993.72276423611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45993.72276423611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45993.72276423611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45993.72276423611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45993.72276423611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45993.72276423611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45993.72276423611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45993.72276423611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45993.72276423611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45993.72276423611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45993.72276423611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45993.72276423611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45993.72276423611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45993.72276423611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45993.72276423611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45993.72276423611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45993.72276423611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45993.72276423611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45993.72276423611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45993.72276423611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45993.72276423611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45993.72276423611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45993.72276423611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45993.72276423611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45993.72276423611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45993.72276423611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45993.72276423611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45993.72276423611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45993.72276423611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45993.72276423611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45993.72276423611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45993.72276423611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45993.72276423611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45993.72276423611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45993.72276423611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45993.72276423611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45993.72276423611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45993.72276423611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45993.72276423611</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101.89070405092207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67.533886921293742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45.061653124997974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12.34946562499681</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45993.72276423611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45993.72276423611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45993.72276423611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45993.72276423611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45993.72276423611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45993.72276423611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45993.72276423611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45993.72276423611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45993.72276423611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45993.72276423611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45993.72276423611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45993.72276423611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45993.72276423611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45993.72276423611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45993.72276423611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45993.72276423611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45993.72276423611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45993.72276423611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45993.72276423611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45993.72276423611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45993.72276423611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45993.72276423611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45993.72276423611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45993.72276423611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45993.72276423611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45993.72276423611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45993.72276423611</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45993.72276423611</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31005</v>
      </c>
      <c r="E2" s="142" t="s">
        <v>39106</v>
      </c>
      <c r="F2" s="121">
        <v>45993.631064814814</v>
      </c>
      <c r="G2" s="72">
        <f ca="1">IFERROR(NOW()-F2,"-")</f>
        <v>9.1699421296652872E-2</v>
      </c>
      <c r="H2" s="121">
        <v>45993.631064814814</v>
      </c>
      <c r="I2" s="119" t="str">
        <f>IFERROR(VLOOKUP(D2,DB!A:F,6,0),"")</f>
        <v>SCECO+STB</v>
      </c>
      <c r="J2" s="119" t="str">
        <f>IFERROR(VLOOKUP(D2,DB!A:G,7,0),"")</f>
        <v>Good</v>
      </c>
      <c r="K2" s="122" t="s">
        <v>39209</v>
      </c>
      <c r="L2" s="137" t="str">
        <f>IFERROR(VLOOKUP(D2,DB!A:I,9,0),"")</f>
        <v>Latis</v>
      </c>
    </row>
    <row r="3" spans="1:16382" ht="31.5" customHeight="1">
      <c r="A3" s="118"/>
      <c r="B3" s="119" t="str">
        <f>IFERROR(VLOOKUP(D3,DB!A:K,11,0),"")</f>
        <v/>
      </c>
      <c r="C3" s="120"/>
      <c r="D3" s="119"/>
      <c r="E3" s="142"/>
      <c r="F3" s="121"/>
      <c r="G3" s="72">
        <f ca="1">IFERROR(NOW()-F3,"-")</f>
        <v>45993.72276423611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45993.72276423611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45993.72276423611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45993.72276423611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45993.72276423611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45993.72276423611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45993.72276423611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45993.72276423611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45993.72276423611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45993.72276423611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45993.72276423611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45993.72276423611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45993.72276423611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45993.72276423611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45993.72276423611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45993.72276423611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45993.72276423611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45993.72276423611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45993.72276423611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45993.72276423611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45993.72276423611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45993.72276423611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45993.72276423611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45993.72276423611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45993.72276423611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45993.72276423611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45993.72276423611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45993.72276423611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45993.72276423611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45993.72276423611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45993.72276423611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45993.72276423611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45993.72276423611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45993.72276423611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45993.72276423611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45993.72276423611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45993.72276423611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45993.72276423611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45993.72276423611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45993.72276423611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45993.72276423611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45993.72276423611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45993.72276423611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45993.72276423611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45993.72276423611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45993.72276423611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45993.72276423611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45993.72276423611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45993.72276423611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45993.72276423611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45993.72276423611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45993.72276423611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45993.72276423611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45993.72276423611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45993.72276423611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45993.72276423611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45993.72276423611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45993.72276423611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45993.72276423611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45993.72276423611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45993.72276423611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45993.72276423611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45993.72276423611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45993.72276423611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45993.72276423611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45993.72276423611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45993.72276423611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45993.72276423611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45993.72276423611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45993.72276423611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45993.72276423611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45993.72276423611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45993.72276423611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45993.72276423611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45993.72276423611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45993.72276423611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45993.72276423611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45993.72276423611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45993.72276423611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45993.72276423611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45993.72276423611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45993.72276423611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45993.72276423611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45993.72276423611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45993.72276423611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45993.72276423611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45993.72276423611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45993.72276423611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45993.72276423611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45993.72276423611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45993.72276423611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45993.72276423611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45993.72276423611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45993.72276423611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45993.72276423611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45993.72276423611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45993.72276423611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45993.72276423611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45993.72276423611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45993.72276423611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45993.72276423611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45993.72276423611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45993.72276423611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45993.72276423611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45993.72276423611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45993.72276423611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45993.72276423611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45993.72276423611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45993.72276423611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45993.72276423611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45993.72276423611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45993.72276423611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45993.72276423611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45993.72276423611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45993.72276423611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45993.72276423611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45993.72276423611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45993.72276423611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45993.72276423611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45993.72276423611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45993.72276423611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45993.72276423611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45993.72276423611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45993.72276423611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45993.72276423611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45993.72276423611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45993.72276423611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45993.72276423611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45993.72276423611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45993.72276423611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45993.72276423611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45993.72276423611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45993.72276423611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45993.72276423611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45993.72276423611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45993.72276423611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45993.72276423611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45993.72276423611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45993.72276423611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45993.72276423611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45993.72276423611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45993.72276423611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45993.72276423611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45993.72276423611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45993.72276423611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45993.72276423611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45993.72276423611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45993.72276423611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45993.72276423611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45993.72276423611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45993.72276423611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45993.72276423611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45993.72276423611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45993.72276423611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45993.72276423611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45993.72276423611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45993.72276423611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45993.72276423611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45993.72276423611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45993.72276423611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45993.72276423611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45993.72276423611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45993.72276423611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45993.72276423611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45993.72276423611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45993.72276423611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45993.72276423611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45993.72276423611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45993.72276423611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45993.72276423611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45993.72276423611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45993.72276423611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45993.72276423611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45993.72276423611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45993.72276423611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45993.72276423611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45993.72276423611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45993.72276423611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45993.72276423611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45993.72276423611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45993.72276423611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45993.72276423611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45993.72276423611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45993.72276423611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45993.72276423611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45993.72276423611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45993.72276423611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45993.72276423611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45993.72276423611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45993.72276423611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45993.72276423611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45993.72276423611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45993.72276423611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45993.72276423611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45993.72276423611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45993.72276423611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45993.72276423611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45993.72276423611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45993.72276423611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45993.72276423611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45993.72276423611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45993.72276423611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45993.72276423611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45993.72276423611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45993.72276423611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45993.72276423611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45993.72276423611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45993.72276423611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45993.72276423611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45993.72276423611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45993.72276423611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45993.72276423611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45993.72276423611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45993.72276423611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45993.72276423611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45993.72276423611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45993.72276423611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45993.72276423611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45993.72276423611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45993.72276423611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45993.72276423611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45993.72276423611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45993.72276423611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45993.72276423611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45993.72276423611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45993.72276423611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45993.72276423611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45993.72276423611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45993.72276423611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45993.72276423611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45993.72276423611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45993.72276423611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45993.72276423611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45993.72276423611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45993.72276423611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45993.72276423611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45993.72276423611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45993.72276423611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45993.72276423611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45993.72276423611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45993.72276423611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45993.72276423611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45993.72276423611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45993.72276423611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45993.72276423611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45993.72276423611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45993.72276423611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45993.72276423611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45993.72276423611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45993.72276423611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45993.72276423611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45993.72276423611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45993.72276423611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45993.72276423611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45993.72276423611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45993.72276423611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45993.72276423611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45993.72276423611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45993.72276423611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45993.72276423611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45993.72276423611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45993.72276423611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45993.72276423611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45993.72276423611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45993.72276423611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45993.72276423611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45993.72276423611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45993.72276423611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45993.72276423611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45993.72276423611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45993.72276423611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45993.72276423611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45993.72276423611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45993.72276423611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45993.72276423611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45993.72276423611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45993.72276423611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45993.72276423611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45993.72276423611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45993.72276423611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45993.72276423611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45993.72276423611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45993.72276423611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45993.72276423611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45993.72276423611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45993.72276423611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45993.72276423611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45993.72276423611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45993.72276423611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45993.72276423611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45993.72276423611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45993.72276423611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45993.72276423611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45993.72276423611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45993.72276423611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45993.72276423611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45993.72276423611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45993.72276423611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45993.72276423611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45993.72276423611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45993.72276423611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45993.72276423611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45993.72276423611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45993.72276423611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45993.72276423611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45993.72276423611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45993.72276423611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45993.72276423611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45993.72276423611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45993.72276423611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45993.72276423611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45993.72276423611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45993.72276423611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45993.72276423611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45993.72276423611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45993.72276423611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45993.72276423611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45993.72276423611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45993.72276423611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45993.72276423611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45993.72276423611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45993.72276423611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45993.72276423611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45993.72276423611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45993.72276423611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45993.72276423611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45993.72276423611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45993.72276423611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45993.72276423611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45993.72276423611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45993.72276423611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45993.72276423611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45993.72276423611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45993.72276423611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45993.72276423611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45993.72276423611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45993.72276423611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45993.72276423611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45993.72276423611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45993.72276423611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45993.72276423611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45993.72276423611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45993.72276423611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45993.72276423611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45993.72276423611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45993.72276423611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45993.72276423611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45993.72276423611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45993.72276423611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45993.72276423611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45993.72276423611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45993.72276423611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45993.72276423611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45993.72276423611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45993.72276423611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45993.72276423611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45993.72276423611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45993.72276423611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45993.72276423611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45993.72276423611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45993.72276423611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45993.72276423611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45993.72276423611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45993.72276423611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45993.72276423611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45993.72276423611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45993.72276423611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45993.72276423611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45993.72276423611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45993.72276423611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45993.72276423611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45993.72276423611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45993.72276423611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45993.72276423611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45993.72276423611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45993.72276423611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45993.72276423611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45993.72276423611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45993.72276423611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45993.72276423611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45993.72276423611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45993.72276423611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45993.72276423611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45993.72276423611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45993.72276423611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45993.72276423611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45993.72276423611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45993.72276423611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45993.72276423611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45993.72276423611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45993.72276423611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45993.72276423611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45993.72276423611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45993.72276423611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45993.72276423611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45993.72276423611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45993.72276423611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45993.72276423611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45993.72276423611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45993.72276423611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45993.72276423611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45993.72276423611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45993.72276423611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45993.72276423611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45993.72276423611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45993.72276423611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45993.72276423611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45993.72276423611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45993.72276423611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45993.72276423611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45993.72276423611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45993.72276423611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45993.72276423611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45993.72276423611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45993.72276423611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45993.72276423611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45993.72276423611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45993.72276423611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45993.72276423611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45993.72276423611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45993.72276423611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45993.72276423611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45993.72276423611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45993.72276423611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45993.72276423611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45993.72276423611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45993.72276423611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45993.72276423611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45993.72276423611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45993.72276423611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45993.72276423611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45993.72276423611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45993.72276423611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45993.72276423611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45993.72276423611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45993.72276423611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45993.72276423611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45993.72276423611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45993.72276423611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45993.72276423611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45993.72276423611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45993.72276423611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45993.72276423611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45993.72276423611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45993.72276423611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45993.72276423611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45993.72276423611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45993.72276423611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45993.72276423611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45993.72276423611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45993.72276423611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45993.72276423611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45993.72276423611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45993.72276423611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45993.72276423611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45993.72276423611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45993.72276423611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2025-12-02T14:22:51Z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