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42" documentId="13_ncr:1_{F6CB121F-512D-4AA6-A0C1-0FB36C537598}" xr6:coauthVersionLast="47" xr6:coauthVersionMax="47" xr10:uidLastSave="{745CDAC0-940E-49DC-A427-29872A852025}"/>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<sst xmlns="http://schemas.openxmlformats.org/spreadsheetml/2006/main" count="180285" uniqueCount="39126">
  <si>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</si>
  <si>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</si>
  <si>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</si>
  <si>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</si>
  <si>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</si>
  <si>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</si>
  <si>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</si>
  <si>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</si>
  <si>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</si>
  <si>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</si>
  <si>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</si>
  <si>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</si>
  <si>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</si>
  <si>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</si>
  <si>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</si>
  <si>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</si>
  <si>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</si>
  <si>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</si>
  <si>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</si>
  <si>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</si>
  <si>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</si>
  <si>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</si>
  <si>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</si>
  <si>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</si>
  <si>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</si>
  <si>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</si>
  <si>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</si>
  <si>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</si>
  <si>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</si>
  <si>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</si>
  <si>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</si>
  <si>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</si>
  <si>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</si>
  <si>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</si>
  <si>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</si>
  <si>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</si>
  <si>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</si>
  <si>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</si>
  <si>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</si>
  <si>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</si>
  <si>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</si>
  <si>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</si>
  <si>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</si>
  <si>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</si>
  <si>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</si>
  <si>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</si>
  <si>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</si>
  <si>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</si>
  <si>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</si>
  <si>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</si>
  <si>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</si>
  <si>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</si>
  <si>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</si>
  <si>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</si>
  <si>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</si>
  <si>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</si>
  <si>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</si>
  <si>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</si>
  <si>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</si>
  <si>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</si>
  <si>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</si>
  <si>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</si>
  <si>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</si>
  <si>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</si>
  <si>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</si>
  <si>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</si>
  <si>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</si>
  <si>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</si>
  <si>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</si>
  <si>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</si>
  <si>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</si>
  <si>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</si>
  <si>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</si>
  <si>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</si>
  <si>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</si>
  <si>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</si>
  <si>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</si>
  <si>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</si>
  <si>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</si>
  <si>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</si>
  <si>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</si>
  <si>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</si>
  <si>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</si>
  <si>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</si>
  <si>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</si>
  <si>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</si>
  <si>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</si>
  <si>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</si>
  <si>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</si>
  <si>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</si>
  <si>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</si>
  <si>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</si>
  <si>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</si>
  <si>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</si>
  <si>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</si>
  <si>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</si>
  <si>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</si>
  <si>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</si>
  <si>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</si>
  <si>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</si>
  <si>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</si>
  <si>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</si>
  <si>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</si>
  <si>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</si>
  <si>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</si>
  <si>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</si>
  <si>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</si>
  <si>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</si>
  <si>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</si>
  <si>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</si>
  <si>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</si>
  <si>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</si>
  <si>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</si>
  <si>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</si>
  <si>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</si>
  <si>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</si>
  <si>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</si>
  <si>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</si>
  <si>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</si>
  <si>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</si>
  <si>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</si>
  <si>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</si>
  <si>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</si>
  <si>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</si>
  <si>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</si>
  <si>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</si>
  <si>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</si>
  <si>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</si>
  <si>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</si>
  <si>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</si>
  <si>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</si>
  <si>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</si>
  <si>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</si>
  <si>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</si>
  <si>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</si>
  <si>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</si>
  <si>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</si>
  <si>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</si>
  <si>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</si>
  <si>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</si>
  <si>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</si>
  <si>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</si>
  <si>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</si>
  <si>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</si>
  <si>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</si>
  <si>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</si>
  <si>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</si>
  <si>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</si>
  <si>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</si>
  <si>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</si>
  <si>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</si>
  <si>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</si>
  <si>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</si>
  <si>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</si>
  <si>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</si>
  <si>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</si>
  <si>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</si>
  <si>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</si>
  <si>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</si>
  <si>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</si>
  <si>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</si>
  <si>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</si>
  <si>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</si>
  <si>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</si>
  <si>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</si>
  <si>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</si>
  <si>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</si>
  <si>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</si>
  <si>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</si>
  <si>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</si>
  <si>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</si>
  <si>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</si>
  <si>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</si>
  <si>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</si>
  <si>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</si>
  <si>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</si>
  <si>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</si>
  <si>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</si>
  <si>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</si>
  <si>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</si>
  <si>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</si>
  <si>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</si>
  <si>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</si>
  <si>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</si>
  <si>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</si>
  <si>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</si>
  <si>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</si>
  <si>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</si>
  <si>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</si>
  <si>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</si>
  <si>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</si>
  <si>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</si>
  <si>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</si>
  <si>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</si>
  <si>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</si>
  <si>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</si>
  <si>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</si>
  <si>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</si>
  <si>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</si>
  <si>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</si>
  <si>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</si>
  <si>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</si>
  <si>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</si>
  <si>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</si>
  <si>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</si>
  <si>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</si>
  <si>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</si>
  <si>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</si>
  <si>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</si>
  <si>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</si>
  <si>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</si>
  <si>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</si>
  <si>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</si>
  <si>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</si>
  <si>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</si>
  <si>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</si>
  <si>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</si>
  <si>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</si>
  <si>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</si>
  <si>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</si>
  <si>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</si>
  <si>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</si>
  <si>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</si>
  <si>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</si>
  <si>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</si>
  <si>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</si>
  <si>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</si>
  <si>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</si>
  <si>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</si>
  <si>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</si>
  <si>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</si>
  <si>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</si>
  <si>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</si>
  <si>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</si>
  <si>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</si>
  <si>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</si>
  <si>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</si>
  <si>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</si>
  <si>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</si>
  <si>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</si>
  <si>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</si>
  <si>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</si>
  <si>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</si>
  <si>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</si>
  <si>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</si>
  <si>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</si>
  <si>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</si>
  <si>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</si>
  <si>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</si>
  <si>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</si>
  <si>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</si>
  <si>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</si>
  <si>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</si>
  <si>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</si>
  <si>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</si>
  <si>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</si>
  <si>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</si>
  <si>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</si>
  <si>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</si>
  <si>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</si>
  <si>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</si>
  <si>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</si>
  <si>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</si>
  <si>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</si>
  <si>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</si>
  <si>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</si>
  <si>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</si>
  <si>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</si>
  <si>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</si>
  <si>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</si>
  <si>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</si>
  <si>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</si>
  <si>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</si>
  <si>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</si>
  <si>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</si>
  <si>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</si>
  <si>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</si>
  <si>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</si>
  <si>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</si>
  <si>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</si>
  <si>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</si>
  <si>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</si>
  <si>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</si>
  <si>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</si>
  <si>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</si>
  <si>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</si>
  <si>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</si>
  <si>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</si>
  <si>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</si>
  <si>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</si>
  <si>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</si>
  <si>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</si>
  <si>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</si>
  <si>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</si>
  <si>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</si>
  <si>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</si>
  <si>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</si>
  <si>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</si>
  <si>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</si>
  <si>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</si>
  <si>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</si>
  <si>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</si>
  <si>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</si>
  <si>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</si>
  <si>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</si>
  <si>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</si>
  <si>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</si>
  <si>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</si>
  <si>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</si>
  <si>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</si>
  <si>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</si>
  <si>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</si>
  <si>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</si>
  <si>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</si>
  <si>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</si>
  <si>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</si>
  <si>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</si>
  <si>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</si>
  <si>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</si>
  <si>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</si>
  <si>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</si>
  <si>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</si>
  <si>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</si>
  <si>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</si>
  <si>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</si>
  <si>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</si>
  <si>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</si>
  <si>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</si>
  <si>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</si>
  <si>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</si>
  <si>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</si>
  <si>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</si>
  <si>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</si>
  <si>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</si>
  <si>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</si>
  <si>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</si>
  <si>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</si>
  <si>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</si>
  <si>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</si>
  <si>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</si>
  <si>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</si>
  <si>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</si>
  <si>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</si>
  <si>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</si>
  <si>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</si>
  <si>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</si>
  <si>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</si>
  <si>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</si>
  <si>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</si>
  <si>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</si>
  <si>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</si>
  <si>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</si>
  <si>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</si>
  <si>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</si>
  <si>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</si>
  <si>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</si>
  <si>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</si>
  <si>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</si>
  <si>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</si>
  <si>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</si>
  <si>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</si>
  <si>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</si>
  <si>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</si>
  <si>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</si>
  <si>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</si>
  <si>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</si>
  <si>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</si>
  <si>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</si>
  <si>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</si>
  <si>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</si>
  <si>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</si>
  <si>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</si>
  <si>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</si>
  <si>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</si>
  <si>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</si>
  <si>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</si>
  <si>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</si>
  <si>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</si>
  <si>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</si>
  <si>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</si>
  <si>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</si>
  <si>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</si>
  <si>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</si>
  <si>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</si>
  <si>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</si>
  <si>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</si>
  <si>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</si>
  <si>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</si>
  <si>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</si>
  <si>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</si>
  <si>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</si>
  <si>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</si>
  <si>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</si>
  <si>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</si>
  <si>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</si>
  <si>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</si>
  <si>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</si>
  <si>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</si>
  <si>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</si>
  <si>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</si>
  <si>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</si>
  <si>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</si>
  <si>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</si>
  <si>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</si>
  <si>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</si>
  <si>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</si>
  <si>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</si>
  <si>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</si>
  <si>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</si>
  <si>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</si>
  <si>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</si>
  <si>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</si>
  <si>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</si>
  <si>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</si>
  <si>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</si>
  <si>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</si>
  <si>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</si>
  <si>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</si>
  <si>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</si>
  <si>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</si>
  <si>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</si>
  <si>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</si>
  <si>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</si>
  <si>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</si>
  <si>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</si>
  <si>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</si>
  <si>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</si>
  <si>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</si>
  <si>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</si>
  <si>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</si>
  <si>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</si>
  <si>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</si>
  <si>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</si>
  <si>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</si>
  <si>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</si>
  <si>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</si>
  <si>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</si>
  <si>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</si>
  <si>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</si>
  <si>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</si>
  <si>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</si>
  <si>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</si>
  <si>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</si>
  <si>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</si>
  <si>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</si>
  <si>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</si>
  <si>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</si>
  <si>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</si>
  <si>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</si>
  <si>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</si>
  <si>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</si>
  <si>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</si>
  <si>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</si>
  <si>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</si>
  <si>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</si>
  <si>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</si>
  <si>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</si>
  <si>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</si>
  <si>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</si>
  <si>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</si>
  <si>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</si>
  <si>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</si>
  <si>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</si>
  <si>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</si>
  <si>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</si>
  <si>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</si>
  <si>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</si>
  <si>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</si>
  <si>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</si>
  <si>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</si>
  <si>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</si>
  <si>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</si>
  <si>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</si>
  <si>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</si>
  <si>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</si>
  <si>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</si>
  <si>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</si>
  <si>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</si>
  <si>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</si>
  <si>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</si>
  <si>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</si>
  <si>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</si>
  <si>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</si>
  <si>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</si>
  <si>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</si>
  <si>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</si>
  <si>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</si>
  <si>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</si>
  <si>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</si>
  <si>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</si>
  <si>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</si>
  <si>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</si>
  <si>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</si>
  <si>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</si>
  <si>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</si>
  <si>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</si>
  <si>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</si>
  <si>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</si>
  <si>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</si>
  <si>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</si>
  <si>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</si>
  <si>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</si>
  <si>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</si>
  <si>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</si>
  <si>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</si>
  <si>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</si>
  <si>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</si>
  <si>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</si>
  <si>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</si>
  <si>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</si>
  <si>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</si>
  <si>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</si>
  <si>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</si>
  <si>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</si>
  <si>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</si>
  <si>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</si>
  <si>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</si>
  <si>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</si>
  <si>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</si>
  <si>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</si>
  <si>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</si>
  <si>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</si>
  <si>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</si>
  <si>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</si>
  <si>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</si>
  <si>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</si>
  <si>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</si>
  <si>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</si>
  <si>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</si>
  <si>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</si>
  <si>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</si>
  <si>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</si>
  <si>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</si>
  <si>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</si>
  <si>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</si>
  <si>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</si>
  <si>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</si>
  <si>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</si>
  <si>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</si>
  <si>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</si>
  <si>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</si>
  <si>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</si>
  <si>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</si>
  <si>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</si>
  <si>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</si>
  <si>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</si>
  <si>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</si>
  <si>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</si>
  <si>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</si>
  <si>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</si>
  <si>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</si>
  <si>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</si>
  <si>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</si>
  <si>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</si>
  <si>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</si>
  <si>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</si>
  <si>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</si>
  <si>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</si>
  <si>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</si>
  <si>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</si>
  <si>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</si>
  <si>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</si>
  <si>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</si>
  <si>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</si>
  <si>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</si>
  <si>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</si>
  <si>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</si>
  <si>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</si>
  <si>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</si>
  <si>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</si>
  <si>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</si>
  <si>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</si>
  <si>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</si>
  <si>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</si>
  <si>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</si>
  <si>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</si>
  <si>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</si>
  <si>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</si>
  <si>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</si>
  <si>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</si>
  <si>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</si>
  <si>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</si>
  <si>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</si>
  <si>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</si>
  <si>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</si>
  <si>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</si>
  <si>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</si>
  <si>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</si>
  <si>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</si>
  <si>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</si>
  <si>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</si>
  <si>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</si>
  <si>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</si>
  <si>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</si>
  <si>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</si>
  <si>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</si>
  <si>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</si>
  <si>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</si>
  <si>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</si>
  <si>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</si>
  <si>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</si>
  <si>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</si>
  <si>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</si>
  <si>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</si>
  <si>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</si>
  <si>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</si>
  <si>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</si>
  <si>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</si>
  <si>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</si>
  <si>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</si>
  <si>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</si>
  <si>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</si>
  <si>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</si>
  <si>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</si>
  <si>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</si>
  <si>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</si>
  <si>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</si>
  <si>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</si>
  <si>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</si>
  <si>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</si>
  <si>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</si>
  <si>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</si>
  <si>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</si>
  <si>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</si>
  <si>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</si>
  <si>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</si>
  <si>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</si>
  <si>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</si>
  <si>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</si>
  <si>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</si>
  <si>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</si>
  <si>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</si>
  <si>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</si>
  <si>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</si>
  <si>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</si>
  <si>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</si>
  <si>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</si>
  <si>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</si>
  <si>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</si>
  <si>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</si>
  <si>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</si>
  <si>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</si>
  <si>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</si>
  <si>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</si>
  <si>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</si>
  <si>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</si>
  <si>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</si>
  <si>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</si>
  <si>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</si>
  <si>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</si>
  <si>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</si>
  <si>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</si>
  <si>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</si>
  <si>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</si>
  <si>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</si>
  <si>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</si>
  <si>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</si>
  <si>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</si>
  <si>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</si>
  <si>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</si>
  <si>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</si>
  <si>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</si>
  <si>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</si>
  <si>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</si>
  <si>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</si>
  <si>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</si>
  <si>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</si>
  <si>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</si>
  <si>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</si>
  <si>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</si>
  <si>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</si>
  <si>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</si>
  <si>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</si>
  <si>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</si>
  <si>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</si>
  <si>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</si>
  <si>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</si>
  <si>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</si>
  <si>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</si>
  <si>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</si>
  <si>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</si>
  <si>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</si>
  <si>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</si>
  <si>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</si>
  <si>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</si>
  <si>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</si>
  <si>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</si>
  <si>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</si>
  <si>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</si>
  <si>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</si>
  <si>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</si>
  <si>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</si>
  <si>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</si>
  <si>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</si>
  <si>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</si>
  <si>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</si>
  <si>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</si>
  <si>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</si>
  <si>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</si>
  <si>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</si>
  <si>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</si>
  <si>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</si>
  <si>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</si>
  <si>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</si>
  <si>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</si>
  <si>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</si>
  <si>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</si>
  <si>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</si>
  <si>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</si>
  <si>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</si>
  <si>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</si>
  <si>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</si>
  <si>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</si>
  <si>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</si>
  <si>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</si>
  <si>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</si>
  <si>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</si>
  <si>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</si>
  <si>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</si>
  <si>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</si>
  <si>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</si>
  <si>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</si>
  <si>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</si>
  <si>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</si>
  <si>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</si>
  <si>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</si>
  <si>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</si>
  <si>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</si>
  <si>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</si>
  <si>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</si>
  <si>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</si>
  <si>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</si>
  <si>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</si>
  <si>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</si>
  <si>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</si>
  <si>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</si>
  <si>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</si>
  <si>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</si>
  <si>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</si>
  <si>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</si>
  <si>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</si>
  <si>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</si>
  <si>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</si>
  <si>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</si>
  <si>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</si>
  <si>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</si>
  <si>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</si>
  <si>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</si>
  <si>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</si>
  <si>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</si>
  <si>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</si>
  <si>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</si>
  <si>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</si>
  <si>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</si>
  <si>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</si>
  <si>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</si>
  <si>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</si>
  <si>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</si>
  <si>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</si>
  <si>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</si>
  <si>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</si>
  <si>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</si>
  <si>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</si>
  <si>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</si>
  <si>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</si>
  <si>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</si>
  <si>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</si>
  <si>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</si>
  <si>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</si>
  <si>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</si>
  <si>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</si>
  <si>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</si>
  <si>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</si>
  <si>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</si>
  <si>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</si>
  <si>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</si>
  <si>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</si>
  <si>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</si>
  <si>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</si>
  <si>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</si>
  <si>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</si>
  <si>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</si>
  <si>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</si>
  <si>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</si>
  <si>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</si>
  <si>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</si>
  <si>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</si>
  <si>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</si>
  <si>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</si>
  <si>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</si>
  <si>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</si>
  <si>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</si>
  <si>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</si>
  <si>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</si>
  <si>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</si>
  <si>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</si>
  <si>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</si>
  <si>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</si>
  <si>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</si>
  <si>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</si>
  <si>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</si>
  <si>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</si>
  <si>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</si>
  <si>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</si>
  <si>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</si>
  <si>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</si>
  <si>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</si>
  <si>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</si>
  <si>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</si>
  <si>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</si>
  <si>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</si>
  <si>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</si>
  <si>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</si>
  <si>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</si>
  <si>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</si>
  <si>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</si>
  <si>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</si>
  <si>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</si>
  <si>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</si>
  <si>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</si>
  <si>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</si>
  <si>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</si>
  <si>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</si>
  <si>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</si>
  <si>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</si>
  <si>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</si>
  <si>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</si>
  <si>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</si>
  <si>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</si>
  <si>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</si>
  <si>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</si>
  <si>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</si>
  <si>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</si>
  <si>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</si>
  <si>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</si>
  <si>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</si>
  <si>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</si>
  <si>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</si>
  <si>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</si>
  <si>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</si>
  <si>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</si>
  <si>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</si>
  <si>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</si>
  <si>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</si>
  <si>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</si>
  <si>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</si>
  <si>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</si>
  <si>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</si>
  <si>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</si>
  <si>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</si>
  <si>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</si>
  <si>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</si>
  <si>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</si>
  <si>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</si>
  <si>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</si>
  <si>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</si>
  <si>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</si>
  <si>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</si>
  <si>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</si>
  <si>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</si>
  <si>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</si>
  <si>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</si>
  <si>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</si>
  <si>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</si>
  <si>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</si>
  <si>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</si>
  <si>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</si>
  <si>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</si>
  <si>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</si>
  <si>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</si>
  <si>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</si>
  <si>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</si>
  <si>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</si>
  <si>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</si>
  <si>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</si>
  <si>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</si>
  <si>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</si>
  <si>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</si>
  <si>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</si>
  <si>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</si>
  <si>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</si>
  <si>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</si>
  <si>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</si>
  <si>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</si>
  <si>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</si>
  <si>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</si>
  <si>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</si>
  <si>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</si>
  <si>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</si>
  <si>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</si>
  <si>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</si>
  <si>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</si>
  <si>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</si>
  <si>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</si>
  <si>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</si>
  <si>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</si>
  <si>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</si>
  <si>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</si>
  <si>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</si>
  <si>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</si>
  <si>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</si>
  <si>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</si>
  <si>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</si>
  <si>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</si>
  <si>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</si>
  <si>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</si>
  <si>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</si>
  <si>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</si>
  <si>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</si>
  <si>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</si>
  <si>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</si>
  <si>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</si>
  <si>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</si>
  <si>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</si>
  <si>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</si>
  <si>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</si>
  <si>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</si>
  <si>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</si>
  <si>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</si>
  <si>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</si>
  <si>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</si>
  <si>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</si>
  <si>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</si>
  <si>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</si>
  <si>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</si>
  <si>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</si>
  <si>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</si>
  <si>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</si>
  <si>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</si>
  <si>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</si>
  <si>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</si>
  <si>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</si>
  <si>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</si>
  <si>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</si>
  <si>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</si>
  <si>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</si>
  <si>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</si>
  <si>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</si>
  <si>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</si>
  <si>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</si>
  <si>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</si>
  <si>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</si>
  <si>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</si>
  <si>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</si>
  <si>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</si>
  <si>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</si>
  <si>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</si>
  <si>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</si>
  <si>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</si>
  <si>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</si>
  <si>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</si>
  <si>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</si>
  <si>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</si>
  <si>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</si>
  <si>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</si>
  <si>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</si>
  <si>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</si>
  <si>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</si>
  <si>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</si>
  <si>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</si>
  <si>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</si>
  <si>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</si>
  <si>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</si>
  <si>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</si>
  <si>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</si>
  <si>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</si>
  <si>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</si>
  <si>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</si>
  <si>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</si>
  <si>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</si>
  <si>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</si>
  <si>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</si>
  <si>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</si>
  <si>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</si>
  <si>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</si>
  <si>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</si>
  <si>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</si>
  <si>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</si>
  <si>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</si>
  <si>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</si>
  <si>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</si>
  <si>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</si>
  <si>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</si>
  <si>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</si>
  <si>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</si>
  <si>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</si>
  <si>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</si>
  <si>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</si>
  <si>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</si>
  <si>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</si>
  <si>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</si>
  <si>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</si>
  <si>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</si>
  <si>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</si>
  <si>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</si>
  <si>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</si>
  <si>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</si>
  <si>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</si>
  <si>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</si>
  <si>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</si>
  <si>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</si>
  <si>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</si>
  <si>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</si>
  <si>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</si>
  <si>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</si>
  <si>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</si>
  <si>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</si>
  <si>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</si>
  <si>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</si>
  <si>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</si>
  <si>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</si>
  <si>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</si>
  <si>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</si>
  <si>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</si>
  <si>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</si>
  <si>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</si>
  <si>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</si>
  <si>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</si>
  <si>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</si>
  <si>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</si>
  <si>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</si>
  <si>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</si>
  <si>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</si>
  <si>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</si>
  <si>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</si>
  <si>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</si>
  <si>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</si>
  <si>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</si>
  <si>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</si>
  <si>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</si>
  <si>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</si>
  <si>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</si>
  <si>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</si>
  <si>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</si>
  <si>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</si>
  <si>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</si>
  <si>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</si>
  <si>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</si>
  <si>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</si>
  <si>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</si>
  <si>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</si>
  <si>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</si>
  <si>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</si>
  <si>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</si>
  <si>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</si>
  <si>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</si>
  <si>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</si>
  <si>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</si>
  <si>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</si>
  <si>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</si>
  <si>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</si>
  <si>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</si>
  <si>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</si>
  <si>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</si>
  <si>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</si>
  <si>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</si>
  <si>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</si>
  <si>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</si>
  <si>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</si>
  <si>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</si>
  <si>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</si>
  <si>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</si>
  <si>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</si>
  <si>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</si>
  <si>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</si>
  <si>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</si>
  <si>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</si>
  <si>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</si>
  <si>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</si>
  <si>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</si>
  <si>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</si>
  <si>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</si>
  <si>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</si>
  <si>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</si>
  <si>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</si>
  <si>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</si>
  <si>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</si>
  <si>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</si>
  <si>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</si>
  <si>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</si>
  <si>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</si>
  <si>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</si>
  <si>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</si>
  <si>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</si>
  <si>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</si>
  <si>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</si>
  <si>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</si>
  <si>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</si>
  <si>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</si>
  <si>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</si>
  <si>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</si>
  <si>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</si>
  <si>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</si>
  <si>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</si>
  <si>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</si>
  <si>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</si>
  <si>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</si>
  <si>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</si>
  <si>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</si>
  <si>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</si>
  <si>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</si>
  <si>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</si>
  <si>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</si>
  <si>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</si>
  <si>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</si>
  <si>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</si>
  <si>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</si>
  <si>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</si>
  <si>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</si>
  <si>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</si>
  <si>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</si>
  <si>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</si>
  <si>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</si>
  <si>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</si>
  <si>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</si>
  <si>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</si>
  <si>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</si>
  <si>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</si>
  <si>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</si>
  <si>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</si>
  <si>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</si>
  <si>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</si>
  <si>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</si>
  <si>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</si>
  <si>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</si>
  <si>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</si>
  <si>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</si>
  <si>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</si>
  <si>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</si>
  <si>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</si>
  <si>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</si>
  <si>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</si>
  <si>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</si>
  <si>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</si>
  <si>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</si>
  <si>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</si>
  <si>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</si>
  <si>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</si>
  <si>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</si>
  <si>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</si>
  <si>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</si>
  <si>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</si>
  <si>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</si>
  <si>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</si>
  <si>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</si>
  <si>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</si>
  <si>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</si>
  <si>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</si>
  <si>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</si>
  <si>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</si>
  <si>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</si>
  <si>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</si>
  <si>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</si>
  <si>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</si>
  <si>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</si>
  <si>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</si>
  <si>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</si>
  <si>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</si>
  <si>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</si>
  <si>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</si>
  <si>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</si>
  <si>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</si>
  <si>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</si>
  <si>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</si>
  <si>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</si>
  <si>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</si>
  <si>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</si>
  <si>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</si>
  <si>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</si>
  <si>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</si>
  <si>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</si>
  <si>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</si>
  <si>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</si>
  <si>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</si>
  <si>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</si>
  <si>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</si>
  <si>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</si>
  <si>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</si>
  <si>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</si>
  <si>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</si>
  <si>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</si>
  <si>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</si>
  <si>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</si>
  <si>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</si>
  <si>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</si>
  <si>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</si>
  <si>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</si>
  <si>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</si>
  <si>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</si>
  <si>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</si>
  <si>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</si>
  <si>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</si>
  <si>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</si>
  <si>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</si>
  <si>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</si>
  <si>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</si>
  <si>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</si>
  <si>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</si>
  <si>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</si>
  <si>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</si>
  <si>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</si>
  <si>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</si>
  <si>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</si>
  <si>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</si>
  <si>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</si>
  <si>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</si>
  <si>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</si>
  <si>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</si>
  <si>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</si>
  <si>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</si>
  <si>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</si>
  <si>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</si>
  <si>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</si>
  <si>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</si>
  <si>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</si>
  <si>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</si>
  <si>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</si>
  <si>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</si>
  <si>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</si>
  <si>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</si>
  <si>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</si>
  <si>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</si>
  <si>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</si>
  <si>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</si>
  <si>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</si>
  <si>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</si>
  <si>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</si>
  <si>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</si>
  <si>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</si>
  <si>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</si>
  <si>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</si>
  <si>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</si>
  <si>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</si>
  <si>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</si>
  <si>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</si>
  <si>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</si>
  <si>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</si>
  <si>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</si>
  <si>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</si>
  <si>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</si>
  <si>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</si>
  <si>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</si>
  <si>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</si>
  <si>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</si>
  <si>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</si>
  <si>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</si>
  <si>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</si>
  <si>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</si>
  <si>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</si>
  <si>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</si>
  <si>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</si>
  <si>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</si>
  <si>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</si>
  <si>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</si>
  <si>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</si>
  <si>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</si>
  <si>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</si>
  <si>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</si>
  <si>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</si>
  <si>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</si>
  <si>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</si>
  <si>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</si>
  <si>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</si>
  <si>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</si>
  <si>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</si>
  <si>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</si>
  <si>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</si>
  <si>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</si>
  <si>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</si>
  <si>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</si>
  <si>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</si>
  <si>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</si>
  <si>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</si>
  <si>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</si>
  <si>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</si>
  <si>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</si>
  <si>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</si>
  <si>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</si>
  <si>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</si>
  <si>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</si>
  <si>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</si>
  <si>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</si>
  <si>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</si>
  <si>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</si>
  <si>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</si>
  <si>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</si>
  <si>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</si>
  <si>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</si>
  <si>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</si>
  <si>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</si>
  <si>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</si>
  <si>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</si>
  <si>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</si>
  <si>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</si>
  <si>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</si>
  <si>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</si>
  <si>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</si>
  <si>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</si>
  <si>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</si>
  <si>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</si>
  <si>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</si>
  <si>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</si>
  <si>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</si>
  <si>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</si>
  <si>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</si>
  <si>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</si>
  <si>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</si>
  <si>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</si>
  <si>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</si>
  <si>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</si>
  <si>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</si>
  <si>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</si>
  <si>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</si>
  <si>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</si>
  <si>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</si>
  <si>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</si>
  <si>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</si>
  <si>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</si>
  <si>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</si>
  <si>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</si>
  <si>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</si>
  <si>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</si>
  <si>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</si>
  <si>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</si>
  <si>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</si>
  <si>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</si>
  <si>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</si>
  <si>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</si>
  <si>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</si>
  <si>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</si>
  <si>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</si>
  <si>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</si>
  <si>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</si>
  <si>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</si>
  <si>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</si>
  <si>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</si>
  <si>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</si>
  <si>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</si>
  <si>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</si>
  <si>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</si>
  <si>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</si>
  <si>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</si>
  <si>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</si>
  <si>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</si>
  <si>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</si>
  <si>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</si>
  <si>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</si>
  <si>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</si>
  <si>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</si>
  <si>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</si>
  <si>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</si>
  <si>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</si>
  <si>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</si>
  <si>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</si>
  <si>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</si>
  <si>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</si>
  <si>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</si>
  <si>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</si>
  <si>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</si>
  <si>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</si>
  <si>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</si>
  <si>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</si>
  <si>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</si>
  <si>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</si>
  <si>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</si>
  <si>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</si>
  <si>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</si>
  <si>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</si>
  <si>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</si>
  <si>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</si>
  <si>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</si>
  <si>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</si>
  <si>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</si>
  <si>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</si>
  <si>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</si>
  <si>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</si>
  <si>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</si>
  <si>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</si>
  <si>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</si>
  <si>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</si>
  <si>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</si>
  <si>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</si>
  <si>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</si>
  <si>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</si>
  <si>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</si>
  <si>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</si>
  <si>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</si>
  <si>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</si>
  <si>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</si>
  <si>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</si>
  <si>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</si>
  <si>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</si>
  <si>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</si>
  <si>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</si>
  <si>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</si>
  <si>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</si>
  <si>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</si>
  <si>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</si>
  <si>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</si>
  <si>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</si>
  <si>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</si>
  <si>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</si>
  <si>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</si>
  <si>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</si>
  <si>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</si>
  <si>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</si>
  <si>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</si>
  <si>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</si>
  <si>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</si>
  <si>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</si>
  <si>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</si>
  <si>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</si>
  <si>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</si>
  <si>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</si>
  <si>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</si>
  <si>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</si>
  <si>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</si>
  <si>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</si>
  <si>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</si>
  <si>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</si>
  <si>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</si>
  <si>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</si>
  <si>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</si>
  <si>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</si>
  <si>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</si>
  <si>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</si>
  <si>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</si>
  <si>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</si>
  <si>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</si>
  <si>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</si>
  <si>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</si>
  <si>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</si>
  <si>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</si>
  <si>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</si>
  <si>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</si>
  <si>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</si>
  <si>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</si>
  <si>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</si>
  <si>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</si>
  <si>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</si>
  <si>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</si>
  <si>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</si>
  <si>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</si>
  <si>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</si>
  <si>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</si>
  <si>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</si>
  <si>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</si>
  <si>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</si>
  <si>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</si>
  <si>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</si>
  <si>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</si>
  <si>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</si>
  <si>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</si>
  <si>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</si>
  <si>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</si>
  <si>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</si>
  <si>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</si>
  <si>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</si>
  <si>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</si>
  <si>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</si>
  <si>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</si>
  <si>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</si>
  <si>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</si>
  <si>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</si>
  <si>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</si>
  <si>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</si>
  <si>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</si>
  <si>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</si>
  <si>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</si>
  <si>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</si>
  <si>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</si>
  <si>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</si>
  <si>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</si>
  <si>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</si>
  <si>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</si>
  <si>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</si>
  <si>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</si>
  <si>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</si>
  <si>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</si>
  <si>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</si>
  <si>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</si>
  <si>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</si>
  <si>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</si>
  <si>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</si>
  <si>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</si>
  <si>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</si>
  <si>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</si>
  <si>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</si>
  <si>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</si>
  <si>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</si>
  <si>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</si>
  <si>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</si>
  <si>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</si>
  <si>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</si>
  <si>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</si>
  <si>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</si>
  <si>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</si>
  <si>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</si>
  <si>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</si>
  <si>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</si>
  <si>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</si>
  <si>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</si>
  <si>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</si>
  <si>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</si>
  <si>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</si>
  <si>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</si>
  <si>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</si>
  <si>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</si>
  <si>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</si>
  <si>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</si>
  <si>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</si>
  <si>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</si>
  <si>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</si>
  <si>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</si>
  <si>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</si>
  <si>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</si>
  <si>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</si>
  <si>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</si>
  <si>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</si>
  <si>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</si>
  <si>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</si>
  <si>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</si>
  <si>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</si>
  <si>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</si>
  <si>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</si>
  <si>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</si>
  <si>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</si>
  <si>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</si>
  <si>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</si>
  <si>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</si>
  <si>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</si>
  <si>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</si>
  <si>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</si>
  <si>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</si>
  <si>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</si>
  <si>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</si>
  <si>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</si>
  <si>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</si>
  <si>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</si>
  <si>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</si>
  <si>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</si>
  <si>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</si>
  <si>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</si>
  <si>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</si>
  <si>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</si>
  <si>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</si>
  <si>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</si>
  <si>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</si>
  <si>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</si>
  <si>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</si>
  <si>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</si>
  <si>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</si>
  <si>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</si>
  <si>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</si>
  <si>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</si>
  <si>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</si>
  <si>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</si>
  <si>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</si>
  <si>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</si>
  <si>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</si>
  <si>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</si>
  <si>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</si>
  <si>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</si>
  <si>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</si>
  <si>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</si>
  <si>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</si>
  <si>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</si>
  <si>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</si>
  <si>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</si>
  <si>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</si>
  <si>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</si>
  <si>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</si>
  <si>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</si>
  <si>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</si>
  <si>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</si>
  <si>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</si>
  <si>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</si>
  <si>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</si>
  <si>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</si>
  <si>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</si>
  <si>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</si>
  <si>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</si>
  <si>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</si>
  <si>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</si>
  <si>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</si>
  <si>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</si>
  <si>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</si>
  <si>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</si>
  <si>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</si>
  <si>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</si>
  <si>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</si>
  <si>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</si>
  <si>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</si>
  <si>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</si>
  <si>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</si>
  <si>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</si>
  <si>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</si>
  <si>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</si>
  <si>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</si>
  <si>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</si>
  <si>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</si>
  <si>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</si>
  <si>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</si>
  <si>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</si>
  <si>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</si>
  <si>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</si>
  <si>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</si>
  <si>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</si>
  <si>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</si>
  <si>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</si>
  <si>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</si>
  <si>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</si>
  <si>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</si>
  <si>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</si>
  <si>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</si>
  <si>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</si>
  <si>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</si>
  <si>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</si>
  <si>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</si>
  <si>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</si>
  <si>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</si>
  <si>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</si>
  <si>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</si>
  <si>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</si>
  <si>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</si>
  <si>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</si>
  <si>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</si>
  <si>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</si>
  <si>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</si>
  <si>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</si>
  <si>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</si>
  <si>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</si>
  <si>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</si>
  <si>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</si>
  <si>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</si>
  <si>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</si>
  <si>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</si>
  <si>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</si>
  <si>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</si>
  <si>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</si>
  <si>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</si>
  <si>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</si>
  <si>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</si>
  <si>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</si>
  <si>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</si>
  <si>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</si>
  <si>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</si>
  <si>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</si>
  <si>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</si>
  <si>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</si>
  <si>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</si>
  <si>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</si>
  <si>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</si>
  <si>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</si>
  <si>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</si>
  <si>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</si>
  <si>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</si>
  <si>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</si>
  <si>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</si>
  <si>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</si>
  <si>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</si>
  <si>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</si>
  <si>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</si>
  <si>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</si>
  <si>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</si>
  <si>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</si>
  <si>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</si>
  <si>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</si>
  <si>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</si>
  <si>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</si>
  <si>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</si>
  <si>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</si>
  <si>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</si>
  <si>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</si>
  <si>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</si>
  <si>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</si>
  <si>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</si>
  <si>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</si>
  <si>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</si>
  <si>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</si>
  <si>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</si>
  <si>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</si>
  <si>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</si>
  <si>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</si>
  <si>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</si>
  <si>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</si>
  <si>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</si>
  <si>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</si>
  <si>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</si>
  <si>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</si>
  <si>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</si>
  <si>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</si>
  <si>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</si>
  <si>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</si>
  <si>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</si>
  <si>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</si>
  <si>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</si>
  <si>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</si>
  <si>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</si>
  <si>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</si>
  <si>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</si>
  <si>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</si>
  <si>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</si>
  <si>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</si>
  <si>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</si>
  <si>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</si>
  <si>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</si>
  <si>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</si>
  <si>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</si>
  <si>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</si>
  <si>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</si>
  <si>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</si>
  <si>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</si>
  <si>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</si>
  <si>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</si>
  <si>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</si>
  <si>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</si>
  <si>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</si>
  <si>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</si>
  <si>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</si>
  <si>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</si>
  <si>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</si>
  <si>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</si>
  <si>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</si>
  <si>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</si>
  <si>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</si>
  <si>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</si>
  <si>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</si>
  <si>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</si>
  <si>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</si>
  <si>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</si>
  <si>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</si>
  <si>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</si>
  <si>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</si>
  <si>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</si>
  <si>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</si>
  <si>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</si>
  <si>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</si>
  <si>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</si>
  <si>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</si>
  <si>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</si>
  <si>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</si>
  <si>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</si>
  <si>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</si>
  <si>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</si>
  <si>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</si>
  <si>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</si>
  <si>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</si>
  <si>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</si>
  <si>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</si>
  <si>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</si>
  <si>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</si>
  <si>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</si>
  <si>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</si>
  <si>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</si>
  <si>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</si>
  <si>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</si>
  <si>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</si>
  <si>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</si>
  <si>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</si>
  <si>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</si>
  <si>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</si>
  <si>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</si>
  <si>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</si>
  <si>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</si>
  <si>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</si>
  <si>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</si>
  <si>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</si>
  <si>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</si>
  <si>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</si>
  <si>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</si>
  <si>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</si>
  <si>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</si>
  <si>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</si>
  <si>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</si>
  <si>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</si>
  <si>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</si>
  <si>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</si>
  <si>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</si>
  <si>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</si>
  <si>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</si>
  <si>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</si>
  <si>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</si>
  <si>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</si>
  <si>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</si>
  <si>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</si>
  <si>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</si>
  <si>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</si>
  <si>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</si>
  <si>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</si>
  <si>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</si>
  <si>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</si>
  <si>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</si>
  <si>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</si>
  <si>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</si>
  <si>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</si>
  <si>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</si>
  <si>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</si>
  <si>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</si>
  <si>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</si>
  <si>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</si>
  <si>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</si>
  <si>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</si>
  <si>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</si>
  <si>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</si>
  <si>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</si>
  <si>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</si>
  <si>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</si>
  <si>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</si>
  <si>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</si>
  <si>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</si>
  <si>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</si>
  <si>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</si>
  <si>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</si>
  <si>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</si>
  <si>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</si>
  <si>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</si>
  <si>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</si>
  <si>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</si>
  <si>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</si>
  <si>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</si>
  <si>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</si>
  <si>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</si>
  <si>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</si>
  <si>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</si>
  <si>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</si>
  <si>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</si>
  <si>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</si>
  <si>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</si>
  <si>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</si>
  <si>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</si>
  <si>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</si>
  <si>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</si>
  <si>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</si>
  <si>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</si>
  <si>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</si>
  <si>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</si>
  <si>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</si>
  <si>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</si>
  <si>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</si>
  <si>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</si>
  <si>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</si>
  <si>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</si>
  <si>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</si>
  <si>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</si>
  <si>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</si>
  <si>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</si>
  <si>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</si>
  <si>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</si>
  <si>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</si>
  <si>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</si>
  <si>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</si>
  <si>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</si>
  <si>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</si>
  <si>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</si>
  <si>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</si>
  <si>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</si>
  <si>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</si>
  <si>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</si>
  <si>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</si>
  <si>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</si>
  <si>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</si>
  <si>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</si>
  <si>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</si>
  <si>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</si>
  <si>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</si>
  <si>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</si>
  <si>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</si>
  <si>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</si>
  <si>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</si>
  <si>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</si>
  <si>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</si>
  <si>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</si>
  <si>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</si>
  <si>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</si>
  <si>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</si>
  <si>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</si>
  <si>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</si>
  <si>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</si>
  <si>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</si>
  <si>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</si>
  <si>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</si>
  <si>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</si>
  <si>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</si>
  <si>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</si>
  <si>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</si>
  <si>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</si>
  <si>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</si>
  <si>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</si>
  <si>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</si>
  <si>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</si>
  <si>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</si>
  <si>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</si>
  <si>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</si>
  <si>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</si>
  <si>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</si>
  <si>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</si>
  <si>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</si>
  <si>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</si>
  <si>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</si>
  <si>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</si>
  <si>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</si>
  <si>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</si>
  <si>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</si>
  <si>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</si>
  <si>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</si>
  <si>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</si>
  <si>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</si>
  <si>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</si>
  <si>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</si>
  <si>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</si>
  <si>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</si>
  <si>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</si>
  <si>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</si>
  <si>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</si>
  <si>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</si>
  <si>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</si>
  <si>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</si>
  <si>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</si>
  <si>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</si>
  <si>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</si>
  <si>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</si>
  <si>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</si>
  <si>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</si>
  <si>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</si>
  <si>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</si>
  <si>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</si>
  <si>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</si>
  <si>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</si>
  <si>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</si>
  <si>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</si>
  <si>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</si>
  <si>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</si>
  <si>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</si>
  <si>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</si>
  <si>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</si>
  <si>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</si>
  <si>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</si>
  <si>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</si>
  <si>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</si>
  <si>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</si>
  <si>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</si>
  <si>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</si>
  <si>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</si>
  <si>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</si>
  <si>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</si>
  <si>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</si>
  <si>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</si>
  <si>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</si>
  <si>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</si>
  <si>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</si>
  <si>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</si>
  <si>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</si>
  <si>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</si>
  <si>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</si>
  <si>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</si>
  <si>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</si>
  <si>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</si>
  <si>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</si>
  <si>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</si>
  <si>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</si>
  <si>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</si>
  <si>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</si>
  <si>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</si>
  <si>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</si>
  <si>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</si>
  <si>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</si>
  <si>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</si>
  <si>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</si>
  <si>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</si>
  <si>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</si>
  <si>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</si>
  <si>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</si>
  <si>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</si>
  <si>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</si>
  <si>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</si>
  <si>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</si>
  <si>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</si>
  <si>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</si>
  <si>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</si>
  <si>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</si>
  <si>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</si>
  <si>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</si>
  <si>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</si>
  <si>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</si>
  <si>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</si>
  <si>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</si>
  <si>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</si>
  <si>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</si>
  <si>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</si>
  <si>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</si>
  <si>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</si>
  <si>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</si>
  <si>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</si>
  <si>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</si>
  <si>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</si>
  <si>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</si>
  <si>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</si>
  <si>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</si>
  <si>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</si>
  <si>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</si>
  <si>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</si>
  <si>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</si>
  <si>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</si>
  <si>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</si>
  <si>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</si>
  <si>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</si>
  <si>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</si>
  <si>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</si>
  <si>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</si>
  <si>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</si>
  <si>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</si>
  <si>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</si>
  <si>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</si>
  <si>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</si>
  <si>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</si>
  <si>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</si>
  <si>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</si>
  <si>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</si>
  <si>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</si>
  <si>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</si>
  <si>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</si>
  <si>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</si>
  <si>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</si>
  <si>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</si>
  <si>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</si>
  <si>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</si>
  <si>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</si>
  <si>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</si>
  <si>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</si>
  <si>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</si>
  <si>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</si>
  <si>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</si>
  <si>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</si>
  <si>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</si>
  <si>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</si>
  <si>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</si>
  <si>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</si>
  <si>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</si>
  <si>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</si>
  <si>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</si>
  <si>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</si>
  <si>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</si>
  <si>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</si>
  <si>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</si>
  <si>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</si>
  <si>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</si>
  <si>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</si>
  <si>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</si>
  <si>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</si>
  <si>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</si>
  <si>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</si>
  <si>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</si>
  <si>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</si>
  <si>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</si>
  <si>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</si>
  <si>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</si>
  <si>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</si>
  <si>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</si>
  <si>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</si>
  <si>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</si>
  <si>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</si>
  <si>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</si>
  <si>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</si>
  <si>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</si>
  <si>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</si>
  <si>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</si>
  <si>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</si>
  <si>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</si>
  <si>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</si>
  <si>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</si>
  <si>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</si>
  <si>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</si>
  <si>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</si>
  <si>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</si>
  <si>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</si>
  <si>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</si>
  <si>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</si>
  <si>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</si>
  <si>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</si>
  <si>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</si>
  <si>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</si>
  <si>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</si>
  <si>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</si>
  <si>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</si>
  <si>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</si>
  <si>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</si>
  <si>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</si>
  <si>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</si>
  <si>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</si>
  <si>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</si>
  <si>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</si>
  <si>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</si>
  <si>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</si>
  <si>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</si>
  <si>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</si>
  <si>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</si>
  <si>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</si>
  <si>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</si>
  <si>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</si>
  <si>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</si>
  <si>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</si>
  <si>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</si>
  <si>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</si>
  <si>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</si>
  <si>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</si>
  <si>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</si>
  <si>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</si>
  <si>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</si>
  <si>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</si>
  <si>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</si>
  <si>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</si>
  <si>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</si>
  <si>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</si>
  <si>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</si>
  <si>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</si>
  <si>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</si>
  <si>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</si>
  <si>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</si>
  <si>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</si>
  <si>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</si>
  <si>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</si>
  <si>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</si>
  <si>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</si>
  <si>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</si>
  <si>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</si>
  <si>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</si>
  <si>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</si>
  <si>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</si>
  <si>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</si>
  <si>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</si>
  <si>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</si>
  <si>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</si>
  <si>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</si>
  <si>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</si>
  <si>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</si>
  <si>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</si>
  <si>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</si>
  <si>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</si>
  <si>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</si>
  <si>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</si>
  <si>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</si>
  <si>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</si>
  <si>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</si>
  <si>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</si>
  <si>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</si>
  <si>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</si>
  <si>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</si>
  <si>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</si>
  <si>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</si>
  <si>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</si>
  <si>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</si>
  <si>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</si>
  <si>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</si>
  <si>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</si>
  <si>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</si>
  <si>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</si>
  <si>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</si>
  <si>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</si>
  <si>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</si>
  <si>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</si>
  <si>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</si>
  <si>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</si>
  <si>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</si>
  <si>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</si>
  <si>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</si>
  <si>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</si>
  <si>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</si>
  <si>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</si>
  <si>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</si>
  <si>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</si>
  <si>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</si>
  <si>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</si>
  <si>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</si>
  <si>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</si>
  <si>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</si>
  <si>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</si>
  <si>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</si>
  <si>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</si>
  <si>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</si>
  <si>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</si>
  <si>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</si>
  <si>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</si>
  <si>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</si>
  <si>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</si>
  <si>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</si>
  <si>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</si>
  <si>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</si>
  <si>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</si>
  <si>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</si>
  <si>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</si>
  <si>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</si>
  <si>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</si>
  <si>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</si>
  <si>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</si>
  <si>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</si>
  <si>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</si>
  <si>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</si>
  <si>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</si>
  <si>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</si>
  <si>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</si>
  <si>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</si>
  <si>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</si>
  <si>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</si>
  <si>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</si>
  <si>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</si>
  <si>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</si>
  <si>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</si>
  <si>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</si>
  <si>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</si>
  <si>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</si>
  <si>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</si>
  <si>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</si>
  <si>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</si>
  <si>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</si>
  <si>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</si>
  <si>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</si>
  <si>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</si>
  <si>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</si>
  <si>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</si>
  <si>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</si>
  <si>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</si>
  <si>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</si>
  <si>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</si>
  <si>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</si>
  <si>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</si>
  <si>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</si>
  <si>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</si>
  <si>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</si>
  <si>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</si>
  <si>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</si>
  <si>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</si>
  <si>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</si>
  <si>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</si>
  <si>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</si>
  <si>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</si>
  <si>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</si>
  <si>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</si>
  <si>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</si>
  <si>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</si>
  <si>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</si>
  <si>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</si>
  <si>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</si>
  <si>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</si>
  <si>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</si>
  <si>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</si>
  <si>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</si>
  <si>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</si>
  <si>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</si>
  <si>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</si>
  <si>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</si>
  <si>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</si>
  <si>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</si>
  <si>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</si>
  <si>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</si>
  <si>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</si>
  <si>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</si>
  <si>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</si>
  <si>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</si>
  <si>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</si>
  <si>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</si>
  <si>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</si>
  <si>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</si>
  <si>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</si>
  <si>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</si>
  <si>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</si>
  <si>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</si>
  <si>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</si>
  <si>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</si>
  <si>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</si>
  <si>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</si>
  <si>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</si>
  <si>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</si>
  <si>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</si>
  <si>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</si>
  <si>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</si>
  <si>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</si>
  <si>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</si>
  <si>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</si>
  <si>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</si>
  <si>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</si>
  <si>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</si>
  <si>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</si>
  <si>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</si>
  <si>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</si>
  <si>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</si>
  <si>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</si>
  <si>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</si>
  <si>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</si>
  <si>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</si>
  <si>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</si>
  <si>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</si>
  <si>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</si>
  <si>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</si>
  <si>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</si>
  <si>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</si>
  <si>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</si>
  <si>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</si>
  <si>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</si>
  <si>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</si>
  <si>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</si>
  <si>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</si>
  <si>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</si>
  <si>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</si>
  <si>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</si>
  <si>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</si>
  <si>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</si>
  <si>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</si>
  <si>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</si>
  <si>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</si>
  <si>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</si>
  <si>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</si>
  <si>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</si>
  <si>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</si>
  <si>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</si>
  <si>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</si>
  <si>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</si>
  <si>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</si>
  <si>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</si>
  <si>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</si>
  <si>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</si>
  <si>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</si>
  <si>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</si>
  <si>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</si>
  <si>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</si>
  <si>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</si>
  <si>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</si>
  <si>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</si>
  <si>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</si>
  <si>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</si>
  <si>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</si>
  <si>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</si>
  <si>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</si>
  <si>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</si>
  <si>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</si>
  <si>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</si>
  <si>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</si>
  <si>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</si>
  <si>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</si>
  <si>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</si>
  <si>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</si>
  <si>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</si>
  <si>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</si>
  <si>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</si>
  <si>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</si>
  <si>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</si>
  <si>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</si>
  <si>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</si>
  <si>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</si>
  <si>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</si>
  <si>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</si>
  <si>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</si>
  <si>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</si>
  <si>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</si>
  <si>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</si>
  <si>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</si>
  <si>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</si>
  <si>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</si>
  <si>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</si>
  <si>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</si>
  <si>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</si>
  <si>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</si>
  <si>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</si>
  <si>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</si>
  <si>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</si>
  <si>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</si>
  <si>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</si>
  <si>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</si>
  <si>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</si>
  <si>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</si>
  <si>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</si>
  <si>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</si>
  <si>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</si>
  <si>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</si>
  <si>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</si>
  <si>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</si>
  <si>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</si>
  <si>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</si>
  <si>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</si>
  <si>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</si>
  <si>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</si>
  <si>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</si>
  <si>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</si>
  <si>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</si>
  <si>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</si>
  <si>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</si>
  <si>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</si>
  <si>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</si>
  <si>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</si>
  <si>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</si>
  <si>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</si>
  <si>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</si>
  <si>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</si>
  <si>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</si>
  <si>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</si>
  <si>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</si>
  <si>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</si>
  <si>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</si>
  <si>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</si>
  <si>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</si>
  <si>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</si>
  <si>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</si>
  <si>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</si>
  <si>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</si>
  <si>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</si>
  <si>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</si>
  <si>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</si>
  <si>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</si>
  <si>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</si>
  <si>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</si>
  <si>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</si>
  <si>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</si>
  <si>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</si>
  <si>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</si>
  <si>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</si>
  <si>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</si>
  <si>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</si>
  <si>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</si>
  <si>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</si>
  <si>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</si>
  <si>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</si>
  <si>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</si>
  <si>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</si>
  <si>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</si>
  <si>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</si>
  <si>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</si>
  <si>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</si>
  <si>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</si>
  <si>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</si>
  <si>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</si>
  <si>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</si>
  <si>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</si>
  <si>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</si>
  <si>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</si>
  <si>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</si>
  <si>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</si>
  <si>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</si>
  <si>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</si>
  <si>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</si>
  <si>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</si>
  <si>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</si>
  <si>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</si>
  <si>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</si>
  <si>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</si>
  <si>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</si>
  <si>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</si>
  <si>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</si>
  <si>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</si>
  <si>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</si>
  <si>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</si>
  <si>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</si>
  <si>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</si>
  <si>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</si>
  <si>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</si>
  <si>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</si>
  <si>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</si>
  <si>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</si>
  <si>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</si>
  <si>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</si>
  <si>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</si>
  <si>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</si>
  <si>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</si>
  <si>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</si>
  <si>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</si>
  <si>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</si>
  <si>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</si>
  <si>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</si>
  <si>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</si>
  <si>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</si>
  <si>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</si>
  <si>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</si>
  <si>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</si>
  <si>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</si>
  <si>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</si>
  <si>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</si>
  <si>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</si>
  <si>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</si>
  <si>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</si>
  <si>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</si>
  <si>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</si>
  <si>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</si>
  <si>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</si>
  <si>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</si>
  <si>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</si>
  <si>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</si>
  <si>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</si>
  <si>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</si>
  <si>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</si>
  <si>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</si>
  <si>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</si>
  <si>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</si>
  <si>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</si>
  <si>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</si>
  <si>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</si>
  <si>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</si>
  <si>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</si>
  <si>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</si>
  <si>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</si>
  <si>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</si>
  <si>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</si>
  <si>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</si>
  <si>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</si>
  <si>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</si>
  <si>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</si>
  <si>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</si>
  <si>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</si>
  <si>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</si>
  <si>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</si>
  <si>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</si>
  <si>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</si>
  <si>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</si>
  <si>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</si>
  <si>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</si>
  <si>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</si>
  <si>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</si>
  <si>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</si>
  <si>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</si>
  <si>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</si>
  <si>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</si>
  <si>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</si>
  <si>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</si>
  <si>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</si>
  <si>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</si>
  <si>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</si>
  <si>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</si>
  <si>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</si>
  <si>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</si>
  <si>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</si>
  <si>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</si>
  <si>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</si>
  <si>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</si>
  <si>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</si>
  <si>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</si>
  <si>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</si>
  <si>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</si>
  <si>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</si>
  <si>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</si>
  <si>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</si>
  <si>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</si>
  <si>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</si>
  <si>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</si>
  <si>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</si>
  <si>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</si>
  <si>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</si>
  <si>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</si>
  <si>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</si>
  <si>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</si>
  <si>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</si>
  <si>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</si>
  <si>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</si>
  <si>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</si>
  <si>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</si>
  <si>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</si>
  <si>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</si>
  <si>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</si>
  <si>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</si>
  <si>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</si>
  <si>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</si>
  <si>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</si>
  <si>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</si>
  <si>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</si>
  <si>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</si>
  <si>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</si>
  <si>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</si>
  <si>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</si>
  <si>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</si>
  <si>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</si>
  <si>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</si>
  <si>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</si>
  <si>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</si>
  <si>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</si>
  <si>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</si>
  <si>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</si>
  <si>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</si>
  <si>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</si>
  <si>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</si>
  <si>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</si>
  <si>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</si>
  <si>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</si>
  <si>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</si>
  <si>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</si>
  <si>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</si>
  <si>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</si>
  <si>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</si>
  <si>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</si>
  <si>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</si>
  <si>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</si>
  <si>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</si>
  <si>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</si>
  <si>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</si>
  <si>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</si>
  <si>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</si>
  <si>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</si>
  <si>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</si>
  <si>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</si>
  <si>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</si>
  <si>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</si>
  <si>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</si>
  <si>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</si>
  <si>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</si>
  <si>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</si>
  <si>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</si>
  <si>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</si>
  <si>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</si>
  <si>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</si>
  <si>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</si>
  <si>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</si>
  <si>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</si>
  <si>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</si>
  <si>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</si>
  <si>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</si>
  <si>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</si>
  <si>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</si>
  <si>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</si>
  <si>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</si>
  <si>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</si>
  <si>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</si>
  <si>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</si>
  <si>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</si>
  <si>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</si>
  <si>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</si>
  <si>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</si>
  <si>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</si>
  <si>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</si>
  <si>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</si>
  <si>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</si>
  <si>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</si>
  <si>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</si>
  <si>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</si>
  <si>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</si>
  <si>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</si>
  <si>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</si>
  <si>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</si>
  <si>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</si>
  <si>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</si>
  <si>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</si>
  <si>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</si>
  <si>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</si>
  <si>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</si>
  <si>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</si>
  <si>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</si>
  <si>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</si>
  <si>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</si>
  <si>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</si>
  <si>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</si>
  <si>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</si>
  <si>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</si>
  <si>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</si>
  <si>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</si>
  <si>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</si>
  <si>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</si>
  <si>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</si>
  <si>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</si>
  <si>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</si>
  <si>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</si>
  <si>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</si>
  <si>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</si>
  <si>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</si>
  <si>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</si>
  <si>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</si>
  <si>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</si>
  <si>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</si>
  <si>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</si>
  <si>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</si>
  <si>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</si>
  <si>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</si>
  <si>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</si>
  <si>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</si>
  <si>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</si>
  <si>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</si>
  <si>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</si>
  <si>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</si>
  <si>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</si>
  <si>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</si>
  <si>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</si>
  <si>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</si>
  <si>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</si>
  <si>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</si>
  <si>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</si>
  <si>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</si>
  <si>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</si>
  <si>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</si>
  <si>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</si>
  <si>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</si>
  <si>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</si>
  <si>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</si>
  <si>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</si>
  <si>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</si>
  <si>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</si>
  <si>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</si>
  <si>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</si>
  <si>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</si>
  <si>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</si>
  <si>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</si>
  <si>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</si>
  <si>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</si>
  <si>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</si>
  <si>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</si>
  <si>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</si>
  <si>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</si>
  <si>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</si>
  <si>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</si>
  <si>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</si>
  <si>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</si>
  <si>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</si>
  <si>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</si>
  <si>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</si>
  <si>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</si>
  <si>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</si>
  <si>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</si>
  <si>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</si>
  <si>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</si>
  <si>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</si>
  <si>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</si>
  <si>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</si>
  <si>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</si>
  <si>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</si>
  <si>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</si>
  <si>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</si>
  <si>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</si>
  <si>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</si>
  <si>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</si>
  <si>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</si>
  <si>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</si>
  <si>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</si>
  <si>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</si>
  <si>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</si>
  <si>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</si>
  <si>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</si>
  <si>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</si>
  <si>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</si>
  <si>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</si>
  <si>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</si>
  <si>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</si>
  <si>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</si>
  <si>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</si>
  <si>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</si>
  <si>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</si>
  <si>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</si>
  <si>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</si>
  <si>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</si>
  <si>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</si>
  <si>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</si>
  <si>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</si>
  <si>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</si>
  <si>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</si>
  <si>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</si>
  <si>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</si>
  <si>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</si>
  <si>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</si>
  <si>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</si>
  <si>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</si>
  <si>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</si>
  <si>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</si>
  <si>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</si>
  <si>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</si>
  <si>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</si>
  <si>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</si>
  <si>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</si>
  <si>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</si>
  <si>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</si>
  <si>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</si>
  <si>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</si>
  <si>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</si>
  <si>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</si>
  <si>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</si>
  <si>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</si>
  <si>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</si>
  <si>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</si>
  <si>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</si>
  <si>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</si>
  <si>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</si>
  <si>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</si>
  <si>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</si>
  <si>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</si>
  <si>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</si>
  <si>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</si>
  <si>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</si>
  <si>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</si>
  <si>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</si>
  <si>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</si>
  <si>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</si>
  <si>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</si>
  <si>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</si>
  <si>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</si>
  <si>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</si>
  <si>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</si>
  <si>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</si>
  <si>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</si>
  <si>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</si>
  <si>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</si>
  <si>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</si>
  <si>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</si>
  <si>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</si>
  <si>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</si>
  <si>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</si>
  <si>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</si>
  <si>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</si>
  <si>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</si>
  <si>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</si>
  <si>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</si>
  <si>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</si>
  <si>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</si>
  <si>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</si>
  <si>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</si>
  <si>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</si>
  <si>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</si>
  <si>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</si>
  <si>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</si>
  <si>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</si>
  <si>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</si>
  <si>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</si>
  <si>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</si>
  <si>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</si>
  <si>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</si>
  <si>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</si>
  <si>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</si>
  <si>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</si>
  <si>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</si>
  <si>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</si>
  <si>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</si>
  <si>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</si>
  <si>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</si>
  <si>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</si>
  <si>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</si>
  <si>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</si>
  <si>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</si>
  <si>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</si>
  <si>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</si>
  <si>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</si>
  <si>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</si>
  <si>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</si>
  <si>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</si>
  <si>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</si>
  <si>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</si>
  <si>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</si>
  <si>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</si>
  <si>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</si>
  <si>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</si>
  <si>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</si>
  <si>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</si>
  <si>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</si>
  <si>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</si>
  <si>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</si>
  <si>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</si>
  <si>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</si>
  <si>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</si>
  <si>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</si>
  <si>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</si>
  <si>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</si>
  <si>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</si>
  <si>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</si>
  <si>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</si>
  <si>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</si>
  <si>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</si>
  <si>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</si>
  <si>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</si>
  <si>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</si>
  <si>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</si>
  <si>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</si>
  <si>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</si>
  <si>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</si>
  <si>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</si>
  <si>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</si>
  <si>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</si>
  <si>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</si>
  <si>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</si>
  <si>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</si>
  <si>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</si>
  <si>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</si>
  <si>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</si>
  <si>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</si>
  <si>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</si>
  <si>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</si>
  <si>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</si>
  <si>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</si>
  <si>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</si>
  <si>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</si>
  <si>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</si>
  <si>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</si>
  <si>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</si>
  <si>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</si>
  <si>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</si>
  <si>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</si>
  <si>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</si>
  <si>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</si>
  <si>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</si>
  <si>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</si>
  <si>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</si>
  <si>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</si>
  <si>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</si>
  <si>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</si>
  <si>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</si>
  <si>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</si>
  <si>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</si>
  <si>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</si>
  <si>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</si>
  <si>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</si>
  <si>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</si>
  <si>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</si>
  <si>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</si>
  <si>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</si>
  <si>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</si>
  <si>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</si>
  <si>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</si>
  <si>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</si>
  <si>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</si>
  <si>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</si>
  <si>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</si>
  <si>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</si>
  <si>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</si>
  <si>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</si>
  <si>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</si>
  <si>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</si>
  <si>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</si>
  <si>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</si>
  <si>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</si>
  <si>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</si>
  <si>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</si>
  <si>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</si>
  <si>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</si>
  <si>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</si>
  <si>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</si>
  <si>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</si>
  <si>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</si>
  <si>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</si>
  <si>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</si>
  <si>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</si>
  <si>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</si>
  <si>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</si>
  <si>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</si>
  <si>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</si>
  <si>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</si>
  <si>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</si>
  <si>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</si>
  <si>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</si>
  <si>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</si>
  <si>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</si>
  <si>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</si>
  <si>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</si>
  <si>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</si>
  <si>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</si>
  <si>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</si>
  <si>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</si>
  <si>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</si>
  <si>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</si>
  <si>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</si>
  <si>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</si>
  <si>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</si>
  <si>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</si>
  <si>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</si>
  <si>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</si>
  <si>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</si>
  <si>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</si>
  <si>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</si>
  <si>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</si>
  <si>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</si>
  <si>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</si>
  <si>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</si>
  <si>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</si>
  <si>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</si>
  <si>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</si>
  <si>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</si>
  <si>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</si>
  <si>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</si>
  <si>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</si>
  <si>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</si>
  <si>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</si>
  <si>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</si>
  <si>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</si>
  <si>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</si>
  <si>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</si>
  <si>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</si>
  <si>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</si>
  <si>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</si>
  <si>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</si>
  <si>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</si>
  <si>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</si>
  <si>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</si>
  <si>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</si>
  <si>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</si>
  <si>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</si>
  <si>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</si>
  <si>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</si>
  <si>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</si>
  <si>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</si>
  <si>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</si>
  <si>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</si>
  <si>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</si>
  <si>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</si>
  <si>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</si>
  <si>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</si>
  <si>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</si>
  <si>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</si>
  <si>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</si>
  <si>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</si>
  <si>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</si>
  <si>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</si>
  <si>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</si>
  <si>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</si>
  <si>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</si>
  <si>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</si>
  <si>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</si>
  <si>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</si>
  <si>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</si>
  <si>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</si>
  <si>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</si>
  <si>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</si>
  <si>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</si>
  <si>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</si>
  <si>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</si>
  <si>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</si>
  <si>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</si>
  <si>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</si>
  <si>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</si>
  <si>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</si>
  <si>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</si>
  <si>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</si>
  <si>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</si>
  <si>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</si>
  <si>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</si>
  <si>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</si>
  <si>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</si>
  <si>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</si>
  <si>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</si>
  <si>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</si>
  <si>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</si>
  <si>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</si>
  <si>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</si>
  <si>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</si>
  <si>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</si>
  <si>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</si>
  <si>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</si>
  <si>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</si>
  <si>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</si>
  <si>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</si>
  <si>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</si>
  <si>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</si>
  <si>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</si>
  <si>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</si>
  <si>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</si>
  <si>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</si>
  <si>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</si>
  <si>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</si>
  <si>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</si>
  <si>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</si>
  <si>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</si>
  <si>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</si>
  <si>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</si>
  <si>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</si>
  <si>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</si>
  <si>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</si>
  <si>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</si>
  <si>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</si>
  <si>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</si>
  <si>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</si>
  <si>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</si>
  <si>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</si>
  <si>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</si>
  <si>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</si>
  <si>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</si>
  <si>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</si>
  <si>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</si>
  <si>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</si>
  <si>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</si>
  <si>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</si>
  <si>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</si>
  <si>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</si>
  <si>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</si>
  <si>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</si>
  <si>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</si>
  <si>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</si>
  <si>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</si>
  <si>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</si>
  <si>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</si>
  <si>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</si>
  <si>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</si>
  <si>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</si>
  <si>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</si>
  <si>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</si>
  <si>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</si>
  <si>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</si>
  <si>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</si>
  <si>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</si>
  <si>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</si>
  <si>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</si>
  <si>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</si>
  <si>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</si>
  <si>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</si>
  <si>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</si>
  <si>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</si>
  <si>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</si>
  <si>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</si>
  <si>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</si>
  <si>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</si>
  <si>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</si>
  <si>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</si>
  <si>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</si>
  <si>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</si>
  <si>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</si>
  <si>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</si>
  <si>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</si>
  <si>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</si>
  <si>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</si>
  <si>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</si>
  <si>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</si>
  <si>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</si>
  <si>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</si>
  <si>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</si>
  <si>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</si>
  <si>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</si>
  <si>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</si>
  <si>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</si>
  <si>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</si>
  <si>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</si>
  <si>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</si>
  <si>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</si>
  <si>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</si>
  <si>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</si>
  <si>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</si>
  <si>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</si>
  <si>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</si>
  <si>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</si>
  <si>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</si>
  <si>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</si>
  <si>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</si>
  <si>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</si>
  <si>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</si>
  <si>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</si>
  <si>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</si>
  <si>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</si>
  <si>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</si>
  <si>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</si>
  <si>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</si>
  <si>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</si>
  <si>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</si>
  <si>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</si>
  <si>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</si>
  <si>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</si>
  <si>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</si>
  <si>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</si>
  <si>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</si>
  <si>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</si>
  <si>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</si>
  <si>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</si>
  <si>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</si>
  <si>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</si>
  <si>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</si>
  <si>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</si>
  <si>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</si>
  <si>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</si>
  <si>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</si>
  <si>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</si>
  <si>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</si>
  <si>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</si>
  <si>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</si>
  <si>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</si>
  <si>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</si>
  <si>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</si>
  <si>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</si>
  <si>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</si>
  <si>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</si>
  <si>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</si>
  <si>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</si>
  <si>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</si>
  <si>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</si>
  <si>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</si>
  <si>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</si>
  <si>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</si>
  <si>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</si>
  <si>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</si>
  <si>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</si>
  <si>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</si>
  <si>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</si>
  <si>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</si>
  <si>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</si>
  <si>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</si>
  <si>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</si>
  <si>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</si>
  <si>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</si>
  <si>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</si>
  <si>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</si>
  <si>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</si>
  <si>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</si>
  <si>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</si>
  <si>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</si>
  <si>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</si>
  <si>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</si>
  <si>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</si>
  <si>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</si>
  <si>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</si>
  <si>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</si>
  <si>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</si>
  <si>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</si>
  <si>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</si>
  <si>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</si>
  <si>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</si>
  <si>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</si>
  <si>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</si>
  <si>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</si>
  <si>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</si>
  <si>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</si>
  <si>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</si>
  <si>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</si>
  <si>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</si>
  <si>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</si>
  <si>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</si>
  <si>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</si>
  <si>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</si>
  <si>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</si>
  <si>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</si>
  <si>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</si>
  <si>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</si>
  <si>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</si>
  <si>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</si>
  <si>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</si>
  <si>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</si>
  <si>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</si>
  <si>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</si>
  <si>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</si>
  <si>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</si>
  <si>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</si>
  <si>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</si>
  <si>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</si>
  <si>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</si>
  <si>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</si>
  <si>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</si>
  <si>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</si>
  <si>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</si>
  <si>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</si>
  <si>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</si>
  <si>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</si>
  <si>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</si>
  <si>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</si>
  <si>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</si>
  <si>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</si>
  <si>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</si>
  <si>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</si>
  <si>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</si>
  <si>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</si>
  <si>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</si>
  <si>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</si>
  <si>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</si>
  <si>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</si>
  <si>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</si>
  <si>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</si>
  <si>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</si>
  <si>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</si>
  <si>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</si>
  <si>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</si>
  <si>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</si>
  <si>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</si>
  <si>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</si>
  <si>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</si>
  <si>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</si>
  <si>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</si>
  <si>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</si>
  <si>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</si>
  <si>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</si>
  <si>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</si>
  <si>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</si>
  <si>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</si>
  <si>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</si>
  <si>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</si>
  <si>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</si>
  <si>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</si>
  <si>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</si>
  <si>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</si>
  <si>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</si>
  <si>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</si>
  <si>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</si>
  <si>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</si>
  <si>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</si>
  <si>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</si>
  <si>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</si>
  <si>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</si>
  <si>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</si>
  <si>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</si>
  <si>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</si>
  <si>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</si>
  <si>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</si>
  <si>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</si>
  <si>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</si>
  <si>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</si>
  <si>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</si>
  <si>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</si>
  <si>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</si>
  <si>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</si>
  <si>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</si>
  <si>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</si>
  <si>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</si>
  <si>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</si>
  <si>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</si>
  <si>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</si>
  <si>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</si>
  <si>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</si>
  <si>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</si>
  <si>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</si>
  <si>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</si>
  <si>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</si>
  <si>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</si>
  <si>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</si>
  <si>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</si>
  <si>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</si>
  <si>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</si>
  <si>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</si>
  <si>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</si>
  <si>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</si>
  <si>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</si>
  <si>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</si>
  <si>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</si>
  <si>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</si>
  <si>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</si>
  <si>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</si>
  <si>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</si>
  <si>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</si>
  <si>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</si>
  <si>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</si>
  <si>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</si>
  <si>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</si>
  <si>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</si>
  <si>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</si>
  <si>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</si>
  <si>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</si>
  <si>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</si>
  <si>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</si>
  <si>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</si>
  <si>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</si>
  <si>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</si>
  <si>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</si>
  <si>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</si>
  <si>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</si>
  <si>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</si>
  <si>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</si>
  <si>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</si>
  <si>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</si>
  <si>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</si>
  <si>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</si>
  <si>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</si>
  <si>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</si>
  <si>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</si>
  <si>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</si>
  <si>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</si>
  <si>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</si>
  <si>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</si>
  <si>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</si>
  <si>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</si>
  <si>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</si>
  <si>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</si>
  <si>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</si>
  <si>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</si>
  <si>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</si>
  <si>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</si>
  <si>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</si>
  <si>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</si>
  <si>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</si>
  <si>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</si>
  <si>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</si>
  <si>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</si>
  <si>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</si>
  <si>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</si>
  <si>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</si>
  <si>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</si>
  <si>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</si>
  <si>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</si>
  <si>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</si>
  <si>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</si>
  <si>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</si>
  <si>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</si>
  <si>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</si>
  <si>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</si>
  <si>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</si>
  <si>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</si>
  <si>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</si>
  <si>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</si>
  <si>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</si>
  <si>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</si>
  <si>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</si>
  <si>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</si>
  <si>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</si>
  <si>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</si>
  <si>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</si>
  <si>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</si>
  <si>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</si>
  <si>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</si>
  <si>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</si>
  <si>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</si>
  <si>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</si>
  <si>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</si>
  <si>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</si>
  <si>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</si>
  <si>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</si>
  <si>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</si>
  <si>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</si>
  <si>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</si>
  <si>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</si>
  <si>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</si>
  <si>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</si>
  <si>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</si>
  <si>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</si>
  <si>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</si>
  <si>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</si>
  <si>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</si>
  <si>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</si>
  <si>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</si>
  <si>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</si>
  <si>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</si>
  <si>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</si>
  <si>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</si>
  <si>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</si>
  <si>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</si>
  <si>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</si>
  <si>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</si>
  <si>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</si>
  <si>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</si>
  <si>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</si>
  <si>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</si>
  <si>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</si>
  <si>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</si>
  <si>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</si>
  <si>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</si>
  <si>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</si>
  <si>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</si>
  <si>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</si>
  <si>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</si>
  <si>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</si>
  <si>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</si>
  <si>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</si>
  <si>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</si>
  <si>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</si>
  <si>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</si>
  <si>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</si>
  <si>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</si>
  <si>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</si>
  <si>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</si>
  <si>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</si>
  <si>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</si>
  <si>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</si>
  <si>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</si>
  <si>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</si>
  <si>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</si>
  <si>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</si>
  <si>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</si>
  <si>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</si>
  <si>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</si>
  <si>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</si>
  <si>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</si>
  <si>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</si>
  <si>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</si>
  <si>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</si>
  <si>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</si>
  <si>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</si>
  <si>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</si>
  <si>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</si>
  <si>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</si>
  <si>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</si>
  <si>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</si>
  <si>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</si>
  <si>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</si>
  <si>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</si>
  <si>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</si>
  <si>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</si>
  <si>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</si>
  <si>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</si>
  <si>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</si>
  <si>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</si>
  <si>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</si>
  <si>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</si>
  <si>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</si>
  <si>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</si>
  <si>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</si>
  <si>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</si>
  <si>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</si>
  <si>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</si>
  <si>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</si>
  <si>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</si>
  <si>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</si>
  <si>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</si>
  <si>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</si>
  <si>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</si>
  <si>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</si>
  <si>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</si>
  <si>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</si>
  <si>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</si>
  <si>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</si>
  <si>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</si>
  <si>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</si>
  <si>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</si>
  <si>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</si>
  <si>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</si>
  <si>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</si>
  <si>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</si>
  <si>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</si>
  <si>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</si>
  <si>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</si>
  <si>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</si>
  <si>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</si>
  <si>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</si>
  <si>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</si>
  <si>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</si>
  <si>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</si>
  <si>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</si>
  <si>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</si>
  <si>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</si>
  <si>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</si>
  <si>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</si>
  <si>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</si>
  <si>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</si>
  <si>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</si>
  <si>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</si>
  <si>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</si>
  <si>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</si>
  <si>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</si>
  <si>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</si>
  <si>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</si>
  <si>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</si>
  <si>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</si>
  <si>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</si>
  <si>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</si>
  <si>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</si>
  <si>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</si>
  <si>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</si>
  <si>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</si>
  <si>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</si>
  <si>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</si>
  <si>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</si>
  <si>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</si>
  <si>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</si>
  <si>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</si>
  <si>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</si>
  <si>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</si>
  <si>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</si>
  <si>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</si>
  <si>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</si>
  <si>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</si>
  <si>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</si>
  <si>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</si>
  <si>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</si>
  <si>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</si>
  <si>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</si>
  <si>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</si>
  <si>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</si>
  <si>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</si>
  <si>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</si>
  <si>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</si>
  <si>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</si>
  <si>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</si>
  <si>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</si>
  <si>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</si>
  <si>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</si>
  <si>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</si>
  <si>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</si>
  <si>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</si>
  <si>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</si>
  <si>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</si>
  <si>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</si>
  <si>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</si>
  <si>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</si>
  <si>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</si>
  <si>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</si>
  <si>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</si>
  <si>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</si>
  <si>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</si>
  <si>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</si>
  <si>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</si>
  <si>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</si>
  <si>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</si>
  <si>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</si>
  <si>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</si>
  <si>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</si>
  <si>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</si>
  <si>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</si>
  <si>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</si>
  <si>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</si>
  <si>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</si>
  <si>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</si>
  <si>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</si>
  <si>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</si>
  <si>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</si>
  <si>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</si>
  <si>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</si>
  <si>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</si>
  <si>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</si>
  <si>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</si>
  <si>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</si>
  <si>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</si>
  <si>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</si>
  <si>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</si>
  <si>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</si>
  <si>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</si>
  <si>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</si>
  <si>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</si>
  <si>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</si>
  <si>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</si>
  <si>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</si>
  <si>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</si>
  <si>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</si>
  <si>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</si>
  <si>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</si>
  <si>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</si>
  <si>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</si>
  <si>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</si>
  <si>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</si>
  <si>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</si>
  <si>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</si>
  <si>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</si>
  <si>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</si>
  <si>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</si>
  <si>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</si>
  <si>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</si>
  <si>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</si>
  <si>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</si>
  <si>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</si>
  <si>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</si>
  <si>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</si>
  <si>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</si>
  <si>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</si>
  <si>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</si>
  <si>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</si>
  <si>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</si>
  <si>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</si>
  <si>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</si>
  <si>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</si>
  <si>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</si>
  <si>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</si>
  <si>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</si>
  <si>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</si>
  <si>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</si>
  <si>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</si>
  <si>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</si>
  <si>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</si>
  <si>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</si>
  <si>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</si>
  <si>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</si>
  <si>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</si>
  <si>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</si>
  <si>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</si>
  <si>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</si>
  <si>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</si>
  <si>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</si>
  <si>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</si>
  <si>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</si>
  <si>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</si>
  <si>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</si>
  <si>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</si>
  <si>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</si>
  <si>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</si>
  <si>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</si>
  <si>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</si>
  <si>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</si>
  <si>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</si>
  <si>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</si>
  <si>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</si>
  <si>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</si>
  <si>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</si>
  <si>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</si>
  <si>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</si>
  <si>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</si>
  <si>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</si>
  <si>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</si>
  <si>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</si>
  <si>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</si>
  <si>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</si>
  <si>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</si>
  <si>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</si>
  <si>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</si>
  <si>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</si>
  <si>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</si>
  <si>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</si>
  <si>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</si>
  <si>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</si>
  <si>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</si>
  <si>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</si>
  <si>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</si>
  <si>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</si>
  <si>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</si>
  <si>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</si>
  <si>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</si>
  <si>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</si>
  <si>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</si>
  <si>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</si>
  <si>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</si>
  <si>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</si>
  <si>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</si>
  <si>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</si>
  <si>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</si>
  <si>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</si>
  <si>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</si>
  <si>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</si>
  <si>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</si>
  <si>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</si>
  <si>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</si>
  <si>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</si>
  <si>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</si>
  <si>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</si>
  <si>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</si>
  <si>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</si>
  <si>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</si>
  <si>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</si>
  <si>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</si>
  <si>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</si>
  <si>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</si>
  <si>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</si>
  <si>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</si>
  <si>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</si>
  <si>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</si>
  <si>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</si>
  <si>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</si>
  <si>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</si>
  <si>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</si>
  <si>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</si>
  <si>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</si>
  <si>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</si>
  <si>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</si>
  <si>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</si>
  <si>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</si>
  <si>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</si>
  <si>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</si>
  <si>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</si>
  <si>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</si>
  <si>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</si>
  <si>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</si>
  <si>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</si>
  <si>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</si>
  <si>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</si>
  <si>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</si>
  <si>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</si>
  <si>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</si>
  <si>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</si>
  <si>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</si>
  <si>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</si>
  <si>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</si>
  <si>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</si>
  <si>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</si>
  <si>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</si>
  <si>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</si>
  <si>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</si>
  <si>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</si>
  <si>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</si>
  <si>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</si>
  <si>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</si>
  <si>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</si>
  <si>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</si>
  <si>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</si>
  <si>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</si>
  <si>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</si>
  <si>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</si>
  <si>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</si>
  <si>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</si>
  <si>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</si>
  <si>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</si>
  <si>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</si>
  <si>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</si>
  <si>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</si>
  <si>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</si>
  <si>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</si>
  <si>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</si>
  <si>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</si>
  <si>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</si>
  <si>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</si>
  <si>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</si>
  <si>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</si>
  <si>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</si>
  <si>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</si>
  <si>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</si>
  <si>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</si>
  <si>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</si>
  <si>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</si>
  <si>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</si>
  <si>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</si>
  <si>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</si>
  <si>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</si>
  <si>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</si>
  <si>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</si>
  <si>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</si>
  <si>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</si>
  <si>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</si>
  <si>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</si>
  <si>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</si>
  <si>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</si>
  <si>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</si>
  <si>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</si>
  <si>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</si>
  <si>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</si>
  <si>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</si>
  <si>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</si>
  <si>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</si>
  <si>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</si>
  <si>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</si>
  <si>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</si>
  <si>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</si>
  <si>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</si>
  <si>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</si>
  <si>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</si>
  <si>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</si>
  <si>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</si>
  <si>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</si>
  <si>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</si>
  <si>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</si>
  <si>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</si>
  <si>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</si>
  <si>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</si>
  <si>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</si>
  <si>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</si>
  <si>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</si>
  <si>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</si>
  <si>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</si>
  <si>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</si>
  <si>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</si>
  <si>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</si>
  <si>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</si>
  <si>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</si>
  <si>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</si>
  <si>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</si>
  <si>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</si>
  <si>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</si>
  <si>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</si>
  <si>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</si>
  <si>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</si>
  <si>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</si>
  <si>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</si>
  <si>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</si>
  <si>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</si>
  <si>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</si>
  <si>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</si>
  <si>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</si>
  <si>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</si>
  <si>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</si>
  <si>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</si>
  <si>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</si>
  <si>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</si>
  <si>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</si>
  <si>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</si>
  <si>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</si>
  <si>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</si>
  <si>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</si>
  <si>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</si>
  <si>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</si>
  <si>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</si>
  <si>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</si>
  <si>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</si>
  <si>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</si>
  <si>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</si>
  <si>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</si>
  <si>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</si>
  <si>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</si>
  <si>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</si>
  <si>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</si>
  <si>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</si>
  <si>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</si>
  <si>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</si>
  <si>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</si>
  <si>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</si>
  <si>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</si>
  <si>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</si>
  <si>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</si>
  <si>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</si>
  <si>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</si>
  <si>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</si>
  <si>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</si>
  <si>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</si>
  <si>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</si>
  <si>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</si>
  <si>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</si>
  <si>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</si>
  <si>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</si>
  <si>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</si>
  <si>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</si>
  <si>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</si>
  <si>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</si>
  <si>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</si>
  <si>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</si>
  <si>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</si>
  <si>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</si>
  <si>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</si>
  <si>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</si>
  <si>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</si>
  <si>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</si>
  <si>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</si>
  <si>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</si>
  <si>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</si>
  <si>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</si>
  <si>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</si>
  <si>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</si>
  <si>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</si>
  <si>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</si>
  <si>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</si>
  <si>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</si>
  <si>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</si>
  <si>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</si>
  <si>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</si>
  <si>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</si>
  <si>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</si>
  <si>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</si>
  <si>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</si>
  <si>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</si>
  <si>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</si>
  <si>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</si>
  <si>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</si>
  <si>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</si>
  <si>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</si>
  <si>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</si>
  <si>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</si>
  <si>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</si>
  <si>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</si>
  <si>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</si>
  <si>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</si>
  <si>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</si>
  <si>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</si>
  <si>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</si>
  <si>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</si>
  <si>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</si>
  <si>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</si>
  <si>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</si>
  <si>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</si>
  <si>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</si>
  <si>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</si>
  <si>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</si>
  <si>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</si>
  <si>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</si>
  <si>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</si>
  <si>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</si>
  <si>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</si>
  <si>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</si>
  <si>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</si>
  <si>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</si>
  <si>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</si>
  <si>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</si>
  <si>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</si>
  <si>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</si>
  <si>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</si>
  <si>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</si>
  <si>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</si>
  <si>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</si>
  <si>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</si>
  <si>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</si>
  <si>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</si>
  <si>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</si>
  <si>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</si>
  <si>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</si>
  <si>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</si>
  <si>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</si>
  <si>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</si>
  <si>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</si>
  <si>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</si>
  <si>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</si>
  <si>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</si>
  <si>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</si>
  <si>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</si>
  <si>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</si>
  <si>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</si>
  <si>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</si>
  <si>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</si>
  <si>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</si>
  <si>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</si>
  <si>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</si>
  <si>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</si>
  <si>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</si>
  <si>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</si>
  <si>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</si>
  <si>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</si>
  <si>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</si>
  <si>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</si>
  <si>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</si>
  <si>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</si>
  <si>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</si>
  <si>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</si>
  <si>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</si>
  <si>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</si>
  <si>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</si>
  <si>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</si>
  <si>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</si>
  <si>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</si>
  <si>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</si>
  <si>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</si>
  <si>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</si>
  <si>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</si>
  <si>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</si>
  <si>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</si>
  <si>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</si>
  <si>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</si>
  <si>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</si>
  <si>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</si>
  <si>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</si>
  <si>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</si>
  <si>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</si>
  <si>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</si>
  <si>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</si>
  <si>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</si>
  <si>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</si>
  <si>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</si>
  <si>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</si>
  <si>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</si>
  <si>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</si>
  <si>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</si>
  <si>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</si>
  <si>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</si>
  <si>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</si>
  <si>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</si>
  <si>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</si>
  <si>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</si>
  <si>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</si>
  <si>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</si>
  <si>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</si>
  <si>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</si>
  <si>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</si>
  <si>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</si>
  <si>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</si>
  <si>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</si>
  <si>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</si>
  <si>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</si>
  <si>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</si>
  <si>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</si>
  <si>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</si>
  <si>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</si>
  <si>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</si>
  <si>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</si>
  <si>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</si>
  <si>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</si>
  <si>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</si>
  <si>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</si>
  <si>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</si>
  <si>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</si>
  <si>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</si>
  <si>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</si>
  <si>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</si>
  <si>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</si>
  <si>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</si>
  <si>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</si>
  <si>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</si>
  <si>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</si>
  <si>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</si>
  <si>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</si>
  <si>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</si>
  <si>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</si>
  <si>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</si>
  <si>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</si>
  <si>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</si>
  <si>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</si>
  <si>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</si>
  <si>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</si>
  <si>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</si>
  <si>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</si>
  <si>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</si>
  <si>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</si>
  <si>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</si>
  <si>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</si>
  <si>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</si>
  <si>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</si>
  <si>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</si>
  <si>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</si>
  <si>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</si>
  <si>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</si>
  <si>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</si>
  <si>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</si>
  <si>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</si>
  <si>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</si>
  <si>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</si>
  <si>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</si>
  <si>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</si>
  <si>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</si>
  <si>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</si>
  <si>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</si>
  <si>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</si>
  <si>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</si>
  <si>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</si>
  <si>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</si>
  <si>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</si>
  <si>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</si>
  <si>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</si>
  <si>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</si>
  <si>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</si>
  <si>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</si>
  <si>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</si>
  <si>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</si>
  <si>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</si>
  <si>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</si>
  <si>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</si>
  <si>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</si>
  <si>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</si>
  <si>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</si>
  <si>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</si>
  <si>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</si>
  <si>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</si>
  <si>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</si>
  <si>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</si>
  <si>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</si>
  <si>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</si>
  <si>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</si>
  <si>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</si>
  <si>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</si>
  <si>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</si>
  <si>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</si>
  <si>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</si>
  <si>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</si>
  <si>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</si>
  <si>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</si>
  <si>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</si>
  <si>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</si>
  <si>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</si>
  <si>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</si>
  <si>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</si>
  <si>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</si>
  <si>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</si>
  <si>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</si>
  <si>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</si>
  <si>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</si>
  <si>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</si>
  <si>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</si>
  <si>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</si>
  <si>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</si>
  <si>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</si>
  <si>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</si>
  <si>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</si>
  <si>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</si>
  <si>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</si>
  <si>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</si>
  <si>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</si>
  <si>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</si>
  <si>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</si>
  <si>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</si>
  <si>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</si>
  <si>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</si>
  <si>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</si>
  <si>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</si>
  <si>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</si>
  <si>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</si>
  <si>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</si>
  <si>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</si>
  <si>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</si>
  <si>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</si>
  <si>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</si>
  <si>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</si>
  <si>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</si>
  <si>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</si>
  <si>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</si>
  <si>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</si>
  <si>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</si>
  <si>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</si>
  <si>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</si>
  <si>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</si>
  <si>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</si>
  <si>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</si>
  <si>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</si>
  <si>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</si>
  <si>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</si>
  <si>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</si>
  <si>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</si>
  <si>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</si>
  <si>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</si>
  <si>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</si>
  <si>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</si>
  <si>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</si>
  <si>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</si>
  <si>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</si>
  <si>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</si>
  <si>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</si>
  <si>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</si>
  <si>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</si>
  <si>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</si>
  <si>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</si>
  <si>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</si>
  <si>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</si>
  <si>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</si>
  <si>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</si>
  <si>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</si>
  <si>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</si>
  <si>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</si>
  <si>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</si>
  <si>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</si>
  <si>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</si>
  <si>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</si>
  <si>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</si>
  <si>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</si>
  <si>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</si>
  <si>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</si>
  <si>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</si>
  <si>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</si>
  <si>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</si>
  <si>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</si>
  <si>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</si>
  <si>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</si>
  <si>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</si>
  <si>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</si>
  <si>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</si>
  <si>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</si>
  <si>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</si>
  <si>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</si>
  <si>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</si>
  <si>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</si>
  <si>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</si>
  <si>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</si>
  <si>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</si>
  <si>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</si>
  <si>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</si>
  <si>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</si>
  <si>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</si>
  <si>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</si>
  <si>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</si>
  <si>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</si>
  <si>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</si>
  <si>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</si>
  <si>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</si>
  <si>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</si>
  <si>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</si>
  <si>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</si>
  <si>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</si>
  <si>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</si>
  <si>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</si>
  <si>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</si>
  <si>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</si>
  <si>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</si>
  <si>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</si>
  <si>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</si>
  <si>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</si>
  <si>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</si>
  <si>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</si>
  <si>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</si>
  <si>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</si>
  <si>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</si>
  <si>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</si>
  <si>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</si>
  <si>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</si>
  <si>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</si>
  <si>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</si>
  <si>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</si>
  <si>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</si>
  <si>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</si>
  <si>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</si>
  <si>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</si>
  <si>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</si>
  <si>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</si>
  <si>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</si>
  <si>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</si>
  <si>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</si>
  <si>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</si>
  <si>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</si>
  <si>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</si>
  <si>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</si>
  <si>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</si>
  <si>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</si>
  <si>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</si>
  <si>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</si>
  <si>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</si>
  <si>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</si>
  <si>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</si>
  <si>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</si>
  <si>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</si>
  <si>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</si>
  <si>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</si>
  <si>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</si>
  <si>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</si>
  <si>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</si>
  <si>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</si>
  <si>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</si>
  <si>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</si>
  <si>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</si>
  <si>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</si>
  <si>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</si>
  <si>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</si>
  <si>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</si>
  <si>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</si>
  <si>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</si>
  <si>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</si>
  <si>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</si>
  <si>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</si>
  <si>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</si>
  <si>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</si>
  <si>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</si>
  <si>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</si>
  <si>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</si>
  <si>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</si>
  <si>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</si>
  <si>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</si>
  <si>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</si>
  <si>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</si>
  <si>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</si>
  <si>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</si>
  <si>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</si>
  <si>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</si>
  <si>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</si>
  <si>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</si>
  <si>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</si>
  <si>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</si>
  <si>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</si>
  <si>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</si>
  <si>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</si>
  <si>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</si>
  <si>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</si>
  <si>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</si>
  <si>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</si>
  <si>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</si>
  <si>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</si>
  <si>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</si>
  <si>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</si>
  <si>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</si>
  <si>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</si>
  <si>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</si>
  <si>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</si>
  <si>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</si>
  <si>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</si>
  <si>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</si>
  <si>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</si>
  <si>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</si>
  <si>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</si>
  <si>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</si>
  <si>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</si>
  <si>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</si>
  <si>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</si>
  <si>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</si>
  <si>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</si>
  <si>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</si>
  <si>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</si>
  <si>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</si>
  <si>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</si>
  <si>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</si>
  <si>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</si>
  <si>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</si>
  <si>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</si>
  <si>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</si>
  <si>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</si>
  <si>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</si>
  <si>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</si>
  <si>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</si>
  <si>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</si>
  <si>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</si>
  <si>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</si>
  <si>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</si>
  <si>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</si>
  <si>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</si>
  <si>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</si>
  <si>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</si>
  <si>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</si>
  <si>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</si>
  <si>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</si>
  <si>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</si>
  <si>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</si>
  <si>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</si>
  <si>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</si>
  <si>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</si>
  <si>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</si>
  <si>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</si>
  <si>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</si>
  <si>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</si>
  <si>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</si>
  <si>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</si>
  <si>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</si>
  <si>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</si>
  <si>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</si>
  <si>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</si>
  <si>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</si>
  <si>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</si>
  <si>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</si>
  <si>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</si>
  <si>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</si>
  <si>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</si>
  <si>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</si>
  <si>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</si>
  <si>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</si>
  <si>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</si>
  <si>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</si>
  <si>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</si>
  <si>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</si>
  <si>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</si>
  <si>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</si>
  <si>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</si>
  <si>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</si>
  <si>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</si>
  <si>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</si>
  <si>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</si>
  <si>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</si>
  <si>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</si>
  <si>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</si>
  <si>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</si>
  <si>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</si>
  <si>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</si>
  <si>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</si>
  <si>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</si>
  <si>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</si>
  <si>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</si>
  <si>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</si>
  <si>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</si>
  <si>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</si>
  <si>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</si>
  <si>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</si>
  <si>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</si>
  <si>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</si>
  <si>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</si>
  <si>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</si>
  <si>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</si>
  <si>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</si>
  <si>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</si>
  <si>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</si>
  <si>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</si>
  <si>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</si>
  <si>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</si>
  <si>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</si>
  <si>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</si>
  <si>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</si>
  <si>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</si>
  <si>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</si>
  <si>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</si>
  <si>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</si>
  <si>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</si>
  <si>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</si>
  <si>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</si>
  <si>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</si>
  <si>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</si>
  <si>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</si>
  <si>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</si>
  <si>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</si>
  <si>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</si>
  <si>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</si>
  <si>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</si>
  <si>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</si>
  <si>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</si>
  <si>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</si>
  <si>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</si>
  <si>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</si>
  <si>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</si>
  <si>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</si>
  <si>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</si>
  <si>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</si>
  <si>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</si>
  <si>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</si>
  <si>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</si>
  <si>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</si>
  <si>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</si>
  <si>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</si>
  <si>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</si>
  <si>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</si>
  <si>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</si>
  <si>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</si>
  <si>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</si>
  <si>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</si>
  <si>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</si>
  <si>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</si>
  <si>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</si>
  <si>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</si>
  <si>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</si>
  <si>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</si>
  <si>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</si>
  <si>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</si>
  <si>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</si>
  <si>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</si>
  <si>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</si>
  <si>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</si>
  <si>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</si>
  <si>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</si>
  <si>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</si>
  <si>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</si>
  <si>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</si>
  <si>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</si>
  <si>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</si>
  <si>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</si>
  <si>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</si>
  <si>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</si>
  <si>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</si>
  <si>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</si>
  <si>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</si>
  <si>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</si>
  <si>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</si>
  <si>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</si>
  <si>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</si>
  <si>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</si>
  <si>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</si>
  <si>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</si>
  <si>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</si>
  <si>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</si>
  <si>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</si>
  <si>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</si>
  <si>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</si>
  <si>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</si>
  <si>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</si>
  <si>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</si>
  <si>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</si>
  <si>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</si>
  <si>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</si>
  <si>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</si>
  <si>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</si>
  <si>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</si>
  <si>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</si>
  <si>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</si>
  <si>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</si>
  <si>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</si>
  <si>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</si>
  <si>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</si>
  <si>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</si>
  <si>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</si>
  <si>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</si>
  <si>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</si>
  <si>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</si>
  <si>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</si>
  <si>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</si>
  <si>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</si>
  <si>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</si>
  <si>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</si>
  <si>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</si>
  <si>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</si>
  <si>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</si>
  <si>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</si>
  <si>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</si>
  <si>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</si>
  <si>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</si>
  <si>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</si>
  <si>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</si>
  <si>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</si>
  <si>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</si>
  <si>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</si>
  <si>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</si>
  <si>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</si>
  <si>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</si>
  <si>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</si>
  <si>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</si>
  <si>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</si>
  <si>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</si>
  <si>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</si>
  <si>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</si>
  <si>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</si>
  <si>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</si>
  <si>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</si>
  <si>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</si>
  <si>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</si>
  <si>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</si>
  <si>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</si>
  <si>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</si>
  <si>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</si>
  <si>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</si>
  <si>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</si>
  <si>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</si>
  <si>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</si>
  <si>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</si>
  <si>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</si>
  <si>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</si>
  <si>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</si>
  <si>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</si>
  <si>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</si>
  <si>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</si>
  <si>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</si>
  <si>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</si>
  <si>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</si>
  <si>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</si>
  <si>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</si>
  <si>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</si>
  <si>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</si>
  <si>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</si>
  <si>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</si>
  <si>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</si>
  <si>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</si>
  <si>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</si>
  <si>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</si>
  <si>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</si>
  <si>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</si>
  <si>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</si>
  <si>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</si>
  <si>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</si>
  <si>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</si>
  <si>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</si>
  <si>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</si>
  <si>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</si>
  <si>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</si>
  <si>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</si>
  <si>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</si>
  <si>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</si>
  <si>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</si>
  <si>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</si>
  <si>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</si>
  <si>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</si>
  <si>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</si>
  <si>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</si>
  <si>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</si>
  <si>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</si>
  <si>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</si>
  <si>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</si>
  <si>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</si>
  <si>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</si>
  <si>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</si>
  <si>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</si>
  <si>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</si>
  <si>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</si>
  <si>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</si>
  <si>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</si>
  <si>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</si>
  <si>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</si>
  <si>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</si>
  <si>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</si>
  <si>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</si>
  <si>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</si>
  <si>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</si>
  <si>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</si>
  <si>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</si>
  <si>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</si>
  <si>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</si>
  <si>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</si>
  <si>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</si>
  <si>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</si>
  <si>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</si>
  <si>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</si>
  <si>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</si>
  <si>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</si>
  <si>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</si>
  <si>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</si>
  <si>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</si>
  <si>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</si>
  <si>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</si>
  <si>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</si>
  <si>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</si>
  <si>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</si>
  <si>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</si>
  <si>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</si>
  <si>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</si>
  <si>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</si>
  <si>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</si>
  <si>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</si>
  <si>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</si>
  <si>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</si>
  <si>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</si>
  <si>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</si>
  <si>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</si>
  <si>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</si>
  <si>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</si>
  <si>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</si>
  <si>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</si>
  <si>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</si>
  <si>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</si>
  <si>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</si>
  <si>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</si>
  <si>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</si>
  <si>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</si>
  <si>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</si>
  <si>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</si>
  <si>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</si>
  <si>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</si>
  <si>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</si>
  <si>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</si>
  <si>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</si>
  <si>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</si>
  <si>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</si>
  <si>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</si>
  <si>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</si>
  <si>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</si>
  <si>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</si>
  <si>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</si>
  <si>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</si>
  <si>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</si>
  <si>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</si>
  <si>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</si>
  <si>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</si>
  <si>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</si>
  <si>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</si>
  <si>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</si>
  <si>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</si>
  <si>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</si>
  <si>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</si>
  <si>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</si>
  <si>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</si>
  <si>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</si>
  <si>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</si>
  <si>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</si>
  <si>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</si>
  <si>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</si>
  <si>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</si>
  <si>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</si>
  <si>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</si>
  <si>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</si>
  <si>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</si>
  <si>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</si>
  <si>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</si>
  <si>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</si>
  <si>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</si>
  <si>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</si>
  <si>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</si>
  <si>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</si>
  <si>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</si>
  <si>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</si>
  <si>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</si>
  <si>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</si>
  <si>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</si>
  <si>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</si>
  <si>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</si>
  <si>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</si>
  <si>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</si>
  <si>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</si>
  <si>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</si>
  <si>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</si>
  <si>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</si>
  <si>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</si>
  <si>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</si>
  <si>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</si>
  <si>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</si>
  <si>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</si>
  <si>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</si>
  <si>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</si>
  <si>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</si>
  <si>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</si>
  <si>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</si>
  <si>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</si>
  <si>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</si>
  <si>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</si>
  <si>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</si>
  <si>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</si>
  <si>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</si>
  <si>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</si>
  <si>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</si>
  <si>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</si>
  <si>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</si>
  <si>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</si>
  <si>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</si>
  <si>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</si>
  <si>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</si>
  <si>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</si>
  <si>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</si>
  <si>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</si>
  <si>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</si>
  <si>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</si>
  <si>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</si>
  <si>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</si>
  <si>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</si>
  <si>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</si>
  <si>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</si>
  <si>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</si>
  <si>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</si>
  <si>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</si>
  <si>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</si>
  <si>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</si>
  <si>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</si>
  <si>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</si>
  <si>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</si>
  <si>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</si>
  <si>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</si>
  <si>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</si>
  <si>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</si>
  <si>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</si>
  <si>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</si>
  <si>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</si>
  <si>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</si>
  <si>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</si>
  <si>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</si>
  <si>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</si>
  <si>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</si>
  <si>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</si>
  <si>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</si>
  <si>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</si>
  <si>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</si>
  <si>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</si>
  <si>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</si>
  <si>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</si>
  <si>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</si>
  <si>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</si>
  <si>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</si>
  <si>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</si>
  <si>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</si>
  <si>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</si>
  <si>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</si>
  <si>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</si>
  <si>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</si>
  <si>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</si>
  <si>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</si>
  <si>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</si>
  <si>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</si>
  <si>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</si>
  <si>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</si>
  <si>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</si>
  <si>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</si>
  <si>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</si>
  <si>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</si>
  <si>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</si>
  <si>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</si>
  <si>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</si>
  <si>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</si>
  <si>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</si>
  <si>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</si>
  <si>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</si>
  <si>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</si>
  <si>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</si>
  <si>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</si>
  <si>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</si>
  <si>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</si>
  <si>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</si>
  <si>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</si>
  <si>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</si>
  <si>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</si>
  <si>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</si>
  <si>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</si>
  <si>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</si>
  <si>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</si>
  <si>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</si>
  <si>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</si>
  <si>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</si>
  <si>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</si>
  <si>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</si>
  <si>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</si>
  <si>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</si>
  <si>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</si>
  <si>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</si>
  <si>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</si>
  <si>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</si>
  <si>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</si>
  <si>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</si>
  <si>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</si>
  <si>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</si>
  <si>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</si>
  <si>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</si>
  <si>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</si>
  <si>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</si>
  <si>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</si>
  <si>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</si>
  <si>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</si>
  <si>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</si>
  <si>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</si>
  <si>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</si>
  <si>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</si>
  <si>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</si>
  <si>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</si>
  <si>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</si>
  <si>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</si>
  <si>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</si>
  <si>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</si>
  <si>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</si>
  <si>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</si>
  <si>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</si>
  <si>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</si>
  <si>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</si>
  <si>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</si>
  <si>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</si>
  <si>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</si>
  <si>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</si>
  <si>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</si>
  <si>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</si>
  <si>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</si>
  <si>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</si>
  <si>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</si>
  <si>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</si>
  <si>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</si>
  <si>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</si>
  <si>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</si>
  <si>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</si>
  <si>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</si>
  <si>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</si>
  <si>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</si>
  <si>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</si>
  <si>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</si>
  <si>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</si>
  <si>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</si>
  <si>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</si>
  <si>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</si>
  <si>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</si>
  <si>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</si>
  <si>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</si>
  <si>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</si>
  <si>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</si>
  <si>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</si>
  <si>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</si>
  <si>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</si>
  <si>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</si>
  <si>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</si>
  <si>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</si>
  <si>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</si>
  <si>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</si>
  <si>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</si>
  <si>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</si>
  <si>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</si>
  <si>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</si>
  <si>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</si>
  <si>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</si>
  <si>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</si>
  <si>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</si>
  <si>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</si>
  <si>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</si>
  <si>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</si>
  <si>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</si>
  <si>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</si>
  <si>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</si>
  <si>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</si>
  <si>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</si>
  <si>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</si>
  <si>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</si>
  <si>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</si>
  <si>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</si>
  <si>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</si>
  <si>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</si>
  <si>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</si>
  <si>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</si>
  <si>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</si>
  <si>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</si>
  <si>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</si>
  <si>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</si>
  <si>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</si>
  <si>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</si>
  <si>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</si>
  <si>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</si>
  <si>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</si>
  <si>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</si>
  <si>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</si>
  <si>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</si>
  <si>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</si>
  <si>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</si>
  <si>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</si>
  <si>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</si>
  <si>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</si>
  <si>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</si>
  <si>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</si>
  <si>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</si>
  <si>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</si>
  <si>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</si>
  <si>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</si>
  <si>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</si>
  <si>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</si>
  <si>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</si>
  <si>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</si>
  <si>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</si>
  <si>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</si>
  <si>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</si>
  <si>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</si>
  <si>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</si>
  <si>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</si>
  <si>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</si>
  <si>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</si>
  <si>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</si>
  <si>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</si>
  <si>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</si>
  <si>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</si>
  <si>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</si>
  <si>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</si>
  <si>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</si>
  <si>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</si>
  <si>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</si>
  <si>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</si>
  <si>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</si>
  <si>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</si>
  <si>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</si>
  <si>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</si>
  <si>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</si>
  <si>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</si>
  <si>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</si>
  <si>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</si>
  <si>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</si>
  <si>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</si>
  <si>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</si>
  <si>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</si>
  <si>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</si>
  <si>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</si>
  <si>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</si>
  <si>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</si>
  <si>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</si>
  <si>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</si>
  <si>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</si>
  <si>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</si>
  <si>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</si>
  <si>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</si>
  <si>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</si>
  <si>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</si>
  <si>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</si>
  <si>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</si>
  <si>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</si>
  <si>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</si>
  <si>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</si>
  <si>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</si>
  <si>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</si>
  <si>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</si>
  <si>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</si>
  <si>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</si>
  <si>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</si>
  <si>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</si>
  <si>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</si>
  <si>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</si>
  <si>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</si>
  <si>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</si>
  <si>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</si>
  <si>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</si>
  <si>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</si>
  <si>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</si>
  <si>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</si>
  <si>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</si>
  <si>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</si>
  <si>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</si>
  <si>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</si>
  <si>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</si>
  <si>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</si>
  <si>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</si>
  <si>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</si>
  <si>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</si>
  <si>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</si>
  <si>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</si>
  <si>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</si>
  <si>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</si>
  <si>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</si>
  <si>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</si>
  <si>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</si>
  <si>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</si>
  <si>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</si>
  <si>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</si>
  <si>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</si>
  <si>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</si>
  <si>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</si>
  <si>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</si>
  <si>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</si>
  <si>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</si>
  <si>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</si>
  <si>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</si>
  <si>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</si>
  <si>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</si>
  <si>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</si>
  <si>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</si>
  <si>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</si>
  <si>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</si>
  <si>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</si>
  <si>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</si>
  <si>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</si>
  <si>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</si>
  <si>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</si>
  <si>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</si>
  <si>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</si>
  <si>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</si>
  <si>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</si>
  <si>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</si>
  <si>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</si>
  <si>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</si>
  <si>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</si>
  <si>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</si>
  <si>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</si>
  <si>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</si>
  <si>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</si>
  <si>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</si>
  <si>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</si>
  <si>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</si>
  <si>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</si>
  <si>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</si>
  <si>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</si>
  <si>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</si>
  <si>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</si>
  <si>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</si>
  <si>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</si>
  <si>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</si>
  <si>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</si>
  <si>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</si>
  <si>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</si>
  <si>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</si>
  <si>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</si>
  <si>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</si>
  <si>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</si>
  <si>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</si>
  <si>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</si>
  <si>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</si>
  <si>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</si>
  <si>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</si>
  <si>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</si>
  <si>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</si>
  <si>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</si>
  <si>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</si>
  <si>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</si>
  <si>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</si>
  <si>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</si>
  <si>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</si>
  <si>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</si>
  <si>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</si>
  <si>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</si>
  <si>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</si>
  <si>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</si>
  <si>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</si>
  <si>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</si>
  <si>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</si>
  <si>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</si>
  <si>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</si>
  <si>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</si>
  <si>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</si>
  <si>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</si>
  <si>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</si>
  <si>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</si>
  <si>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</si>
  <si>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</si>
  <si>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</si>
  <si>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</si>
  <si>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</si>
  <si>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</si>
  <si>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</si>
  <si>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</si>
  <si>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</si>
  <si>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</si>
  <si>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</si>
  <si>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</si>
  <si>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</si>
  <si>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</si>
  <si>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</si>
  <si>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</si>
  <si>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</si>
  <si>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</si>
  <si>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</si>
  <si>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</si>
  <si>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</si>
  <si>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</si>
  <si>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</si>
  <si>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</si>
  <si>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</si>
  <si>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</si>
  <si>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</si>
  <si>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</si>
  <si>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</si>
  <si>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</si>
  <si>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</si>
  <si>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</si>
  <si>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</si>
  <si>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</si>
  <si>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</si>
  <si>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</si>
  <si>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</si>
  <si>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</si>
  <si>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</si>
  <si>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</si>
  <si>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</si>
  <si>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</si>
  <si>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</si>
  <si>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</si>
  <si>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</si>
  <si>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</si>
  <si>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</si>
  <si>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</si>
  <si>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</si>
  <si>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</si>
  <si>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</si>
  <si>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</si>
  <si>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</si>
  <si>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</si>
  <si>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</si>
  <si>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</si>
  <si>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</si>
  <si>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</si>
  <si>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</si>
  <si>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</si>
  <si>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</si>
  <si>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</si>
  <si>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</si>
  <si>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</si>
  <si>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</si>
  <si>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</si>
  <si>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</si>
  <si>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</si>
  <si>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</si>
  <si>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</si>
  <si>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</si>
  <si>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</si>
  <si>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</si>
  <si>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</si>
  <si>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</si>
  <si>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</si>
  <si>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</si>
  <si>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</si>
  <si>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</si>
  <si>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</si>
  <si>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</si>
  <si>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</si>
  <si>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</si>
  <si>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</si>
  <si>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</si>
  <si>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</si>
  <si>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</si>
  <si>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</si>
  <si>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</si>
  <si>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</si>
  <si>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</si>
  <si>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</si>
  <si>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</si>
  <si>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</si>
  <si>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</si>
  <si>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</si>
  <si>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</si>
  <si>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</si>
  <si>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</si>
  <si>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</si>
  <si>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</si>
  <si>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</si>
  <si>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</si>
  <si>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</si>
  <si>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</si>
  <si>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</si>
  <si>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</si>
  <si>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</si>
  <si>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</si>
  <si>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</si>
  <si>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</si>
  <si>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</si>
  <si>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</si>
  <si>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</si>
  <si>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</si>
  <si>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</si>
  <si>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</si>
  <si>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</si>
  <si>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</si>
  <si>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</si>
  <si>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</si>
  <si>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</si>
  <si>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</si>
  <si>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</si>
  <si>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</si>
  <si>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</si>
  <si>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</si>
  <si>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</si>
  <si>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</si>
  <si>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</si>
  <si>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</si>
  <si>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</si>
  <si>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</si>
  <si>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</si>
  <si>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</si>
  <si>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</si>
  <si>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</si>
  <si>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</si>
  <si>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</si>
  <si>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</si>
  <si>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</si>
  <si>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</si>
  <si>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</si>
  <si>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</si>
  <si>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</si>
  <si>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</si>
  <si>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</si>
  <si>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</si>
  <si>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</si>
  <si>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</si>
  <si>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</si>
  <si>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</si>
  <si>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</si>
  <si>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</si>
  <si>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</si>
  <si>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</si>
  <si>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</si>
  <si>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</si>
  <si>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</si>
  <si>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</si>
  <si>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</si>
  <si>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</si>
  <si>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</si>
  <si>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</si>
  <si>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</si>
  <si>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</si>
  <si>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</si>
  <si>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</si>
  <si>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</si>
  <si>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</si>
  <si>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</si>
  <si>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</si>
  <si>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</si>
  <si>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</si>
  <si>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</si>
  <si>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</si>
  <si>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</si>
  <si>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</si>
  <si>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</si>
  <si>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</si>
  <si>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</si>
  <si>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</si>
  <si>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</si>
  <si>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</si>
  <si>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</si>
  <si>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</si>
  <si>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</si>
  <si>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</si>
  <si>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</si>
  <si>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</si>
  <si>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</si>
  <si>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</si>
  <si>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</si>
  <si>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</si>
  <si>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</si>
  <si>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</si>
  <si>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</si>
  <si>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</si>
  <si>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</si>
  <si>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</si>
  <si>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</si>
  <si>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</si>
  <si>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</si>
  <si>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</si>
  <si>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</si>
  <si>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</si>
  <si>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</si>
  <si>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</si>
  <si>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</si>
  <si>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</si>
  <si>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</si>
  <si>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</si>
  <si>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</si>
  <si>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</si>
  <si>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</si>
  <si>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</si>
  <si>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</si>
  <si>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</si>
  <si>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</si>
  <si>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</si>
  <si>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</si>
  <si>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</si>
  <si>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</si>
  <si>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</si>
  <si>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</si>
  <si>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</si>
  <si>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</si>
  <si>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</si>
  <si>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</si>
  <si>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</si>
  <si>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</si>
  <si>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</si>
  <si>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</si>
  <si>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</si>
  <si>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</si>
  <si>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</si>
  <si>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</si>
  <si>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</si>
  <si>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</si>
  <si>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</si>
  <si>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</si>
  <si>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</si>
  <si>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</si>
  <si>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</si>
  <si>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</si>
  <si>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</si>
  <si>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</si>
  <si>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</si>
  <si>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</si>
  <si>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</si>
  <si>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</si>
  <si>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</si>
  <si>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</si>
  <si>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</si>
  <si>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</si>
  <si>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</si>
  <si>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</si>
  <si>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</si>
  <si>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</si>
  <si>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</si>
  <si>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</si>
  <si>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</si>
  <si>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</si>
  <si>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</si>
  <si>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</si>
  <si>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</si>
  <si>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</si>
  <si>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</si>
  <si>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</si>
  <si>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</si>
  <si>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</si>
  <si>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</si>
  <si>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</si>
  <si>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</si>
  <si>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</si>
  <si>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</si>
  <si>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</si>
  <si>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</si>
  <si>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</si>
  <si>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</si>
  <si>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</si>
  <si>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</si>
  <si>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</si>
  <si>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</si>
  <si>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</si>
  <si>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</si>
  <si>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</si>
  <si>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</si>
  <si>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</si>
  <si>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</si>
  <si>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</si>
  <si>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</si>
  <si>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</si>
  <si>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</si>
  <si>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</si>
  <si>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</si>
  <si>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</si>
  <si>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</si>
  <si>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</si>
  <si>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</si>
  <si>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</si>
  <si>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</si>
  <si>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</si>
  <si>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</si>
  <si>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</si>
  <si>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</si>
  <si>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</si>
  <si>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</si>
  <si>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</si>
  <si>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</si>
  <si>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</si>
  <si>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</si>
  <si>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</si>
  <si>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</si>
  <si>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</si>
  <si>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</si>
  <si>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</si>
  <si>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</si>
  <si>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</si>
  <si>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</si>
  <si>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</si>
  <si>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</si>
  <si>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</si>
  <si>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</si>
  <si>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</si>
  <si>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</si>
  <si>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</si>
  <si>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</si>
  <si>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</si>
  <si>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</si>
  <si>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</si>
  <si>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</si>
  <si>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</si>
  <si>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</si>
  <si>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</si>
  <si>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</si>
  <si>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</si>
  <si>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</si>
  <si>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</si>
  <si>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</si>
  <si>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</si>
  <si>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</si>
  <si>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</si>
  <si>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</si>
  <si>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</si>
  <si>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</si>
  <si>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</si>
  <si>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</si>
  <si>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</si>
  <si>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</si>
  <si>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</si>
  <si>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</si>
  <si>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</si>
  <si>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</si>
  <si>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</si>
  <si>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</si>
  <si>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</si>
  <si>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</si>
  <si>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</si>
  <si>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</si>
  <si>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</si>
  <si>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</si>
  <si>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</si>
  <si>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</si>
  <si>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</si>
  <si>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</si>
  <si>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</si>
  <si>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</si>
  <si>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</si>
  <si>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</si>
  <si>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</si>
  <si>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</si>
  <si>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</si>
  <si>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</si>
  <si>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</si>
  <si>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</si>
  <si>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</si>
  <si>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</si>
  <si>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</si>
  <si>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</si>
  <si>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</si>
  <si>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</si>
  <si>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</si>
  <si>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</si>
  <si>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</si>
  <si>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</si>
  <si>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</si>
  <si>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</si>
  <si>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</si>
  <si>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</si>
  <si>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</si>
  <si>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</si>
  <si>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</si>
  <si>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</si>
  <si>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</si>
  <si>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</si>
  <si>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</si>
  <si>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</si>
  <si>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</si>
  <si>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</si>
  <si>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</si>
  <si>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</si>
  <si>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</si>
  <si>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</si>
  <si>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</si>
  <si>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</si>
  <si>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</si>
  <si>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</si>
  <si>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</si>
  <si>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</si>
  <si>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</si>
  <si>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</si>
  <si>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</si>
  <si>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</si>
  <si>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</si>
  <si>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</si>
  <si>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</si>
  <si>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</si>
  <si>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</si>
  <si>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</si>
  <si>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</si>
  <si>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</si>
  <si>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</si>
  <si>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</si>
  <si>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</si>
  <si>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</si>
  <si>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</si>
  <si>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</si>
  <si>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</si>
  <si>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</si>
  <si>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</si>
  <si>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</si>
  <si>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</si>
  <si>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</si>
  <si>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</si>
  <si>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</si>
  <si>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</si>
  <si>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</si>
  <si>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</si>
  <si>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</si>
  <si>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</si>
  <si>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</si>
  <si>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</si>
  <si>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</si>
  <si>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</si>
  <si>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</si>
  <si>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</si>
  <si>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</si>
  <si>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</si>
  <si>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</si>
  <si>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</si>
  <si>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</si>
  <si>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</si>
  <si>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</si>
  <si>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</si>
  <si>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</si>
  <si>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</si>
  <si>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</si>
  <si>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</si>
  <si>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</si>
  <si>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</si>
  <si>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</si>
  <si>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</si>
  <si>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</si>
  <si>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</si>
  <si>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</si>
  <si>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</si>
  <si>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</si>
  <si>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</si>
  <si>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</si>
  <si>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</si>
  <si>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</si>
  <si>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</si>
  <si>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</si>
  <si>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</si>
  <si>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</si>
  <si>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</si>
  <si>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</si>
  <si>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</si>
  <si>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</si>
  <si>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</si>
  <si>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</si>
  <si>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</si>
  <si>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</si>
  <si>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</si>
  <si>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</si>
  <si>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</si>
  <si>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</si>
  <si>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</si>
  <si>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</si>
  <si>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</si>
  <si>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</si>
  <si>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</si>
  <si>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</si>
  <si>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</si>
  <si>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</si>
  <si>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</si>
  <si>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</si>
  <si>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</si>
  <si>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</si>
  <si>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</si>
  <si>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</si>
  <si>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</si>
  <si>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</si>
  <si>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</si>
  <si>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</si>
  <si>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</si>
  <si>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</si>
  <si>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</si>
  <si>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</si>
  <si>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</si>
  <si>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</si>
  <si>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</si>
  <si>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</si>
  <si>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</si>
  <si>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</si>
  <si>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</si>
  <si>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</si>
  <si>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</si>
  <si>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</si>
  <si>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</si>
  <si>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</si>
  <si>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</si>
  <si>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</si>
  <si>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</si>
  <si>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</si>
  <si>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</si>
  <si>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</si>
  <si>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</si>
  <si>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</si>
  <si>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</si>
  <si>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</si>
  <si>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</si>
  <si>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</si>
  <si>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</si>
  <si>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</si>
  <si>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</si>
  <si>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</si>
  <si>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</si>
  <si>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</si>
  <si>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</si>
  <si>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</si>
  <si>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</si>
  <si>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</si>
  <si>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</si>
  <si>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</si>
  <si>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</si>
  <si>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</si>
  <si>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</si>
  <si>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</si>
  <si>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</si>
  <si>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</si>
  <si>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</si>
  <si>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</si>
  <si>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</si>
  <si>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</si>
  <si>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</si>
  <si>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</si>
  <si>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</si>
  <si>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</si>
  <si>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</si>
  <si>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</si>
  <si>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</si>
  <si>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</si>
  <si>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</si>
  <si>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</si>
  <si>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</si>
  <si>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</si>
  <si>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</si>
  <si>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</si>
  <si>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</si>
  <si>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</si>
  <si>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</si>
  <si>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</si>
  <si>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</si>
  <si>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</si>
  <si>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</si>
  <si>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</si>
  <si>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</si>
  <si>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</si>
  <si>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</si>
  <si>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</si>
  <si>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</si>
  <si>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</si>
  <si>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</si>
  <si>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</si>
  <si>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</si>
  <si>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</si>
  <si>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</si>
  <si>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</si>
  <si>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</si>
  <si>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</si>
  <si>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</si>
  <si>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</si>
  <si>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</si>
  <si>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</si>
  <si>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</si>
  <si>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</si>
  <si>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</si>
  <si>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</si>
  <si>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</si>
  <si>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</si>
  <si>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</si>
  <si>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</si>
  <si>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</si>
  <si>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</si>
  <si>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</si>
  <si>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</si>
  <si>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</si>
  <si>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</si>
  <si>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</si>
  <si>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</si>
  <si>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</si>
  <si>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</si>
  <si>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</si>
  <si>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</si>
  <si>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</si>
  <si>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</si>
  <si>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</si>
  <si>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</si>
  <si>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</si>
  <si>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</si>
  <si>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</si>
  <si>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</si>
  <si>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</si>
  <si>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</si>
  <si>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</si>
  <si>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</si>
  <si>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</si>
  <si>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</si>
  <si>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</si>
  <si>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</si>
  <si>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</si>
  <si>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</si>
  <si>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</si>
  <si>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</si>
  <si>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</si>
  <si>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</si>
  <si>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</si>
  <si>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</si>
  <si>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</si>
  <si>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</si>
  <si>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</si>
  <si>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</si>
  <si>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</si>
  <si>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</si>
  <si>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</si>
  <si>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</si>
  <si>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</si>
  <si>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</si>
  <si>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</si>
  <si>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</si>
  <si>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</si>
  <si>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</si>
  <si>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</si>
  <si>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</si>
  <si>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</si>
  <si>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</si>
  <si>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</si>
  <si>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</si>
  <si>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</si>
  <si>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</si>
  <si>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</si>
  <si>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</si>
  <si>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</si>
  <si>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</si>
  <si>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</si>
  <si>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</si>
  <si>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</si>
  <si>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</si>
  <si>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</si>
  <si>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</si>
  <si>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</si>
  <si>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</si>
  <si>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</si>
  <si>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</si>
  <si>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</si>
  <si>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</si>
  <si>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</si>
  <si>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</si>
  <si>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</si>
  <si>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</si>
  <si>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</si>
  <si>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</si>
  <si>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</si>
  <si>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</si>
  <si>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</si>
  <si>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</si>
  <si>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</si>
  <si>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</si>
  <si>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</si>
  <si>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</si>
  <si>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</si>
  <si>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</si>
  <si>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</si>
  <si>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</si>
  <si>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</si>
  <si>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</si>
  <si>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</si>
  <si>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</si>
  <si>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</si>
  <si>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</si>
  <si>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</si>
  <si>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</si>
  <si>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</si>
  <si>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</si>
  <si>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</si>
  <si>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</si>
  <si>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</si>
  <si>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</si>
  <si>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</si>
  <si>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</si>
  <si>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</si>
  <si>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</si>
  <si>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</si>
  <si>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</si>
  <si>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</si>
  <si>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</si>
  <si>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</si>
  <si>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</si>
  <si>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</si>
  <si>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</si>
  <si>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</si>
  <si>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</si>
  <si>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</si>
  <si>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</si>
  <si>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</si>
  <si>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</si>
  <si>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</si>
  <si>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</si>
  <si>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</si>
  <si>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</si>
  <si>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</si>
  <si>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</si>
  <si>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</si>
  <si>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</si>
  <si>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</si>
  <si>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</si>
  <si>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</si>
  <si>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</si>
  <si>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</si>
  <si>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</si>
  <si>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</si>
  <si>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</si>
  <si>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</si>
  <si>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</si>
  <si>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</si>
  <si>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</si>
  <si>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</si>
  <si>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</si>
  <si>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</si>
  <si>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</si>
  <si>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</si>
  <si>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</si>
  <si>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</si>
  <si>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</si>
  <si>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</si>
  <si>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</si>
  <si>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</si>
  <si>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</si>
  <si>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</si>
  <si>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</si>
  <si>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</si>
  <si>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</si>
  <si>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</si>
  <si>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</si>
  <si>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</si>
  <si>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</si>
  <si>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</si>
  <si>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</si>
  <si>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</si>
  <si>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</si>
  <si>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</si>
  <si>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</si>
  <si>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</si>
  <si>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</si>
  <si>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</si>
  <si>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</si>
  <si>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</si>
  <si>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</si>
  <si>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</si>
  <si>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</si>
  <si>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</si>
  <si>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</si>
  <si>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</si>
  <si>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</si>
  <si>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</si>
  <si>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</si>
  <si>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</si>
  <si>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</si>
  <si>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</si>
  <si>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</si>
  <si>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</si>
  <si>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</si>
  <si>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</si>
  <si>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</si>
  <si>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</si>
  <si>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</si>
  <si>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</si>
  <si>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</si>
  <si>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</si>
  <si>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</si>
  <si>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</si>
  <si>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</si>
  <si>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</si>
  <si>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</si>
  <si>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</si>
  <si>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</si>
  <si>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</si>
  <si>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</si>
  <si>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</si>
  <si>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</si>
  <si>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</si>
  <si>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</si>
  <si>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</si>
  <si>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</si>
  <si>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</si>
  <si>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</si>
  <si>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</si>
  <si>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</si>
  <si>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</si>
  <si>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</si>
  <si>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</si>
  <si>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</si>
  <si>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</si>
  <si>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</si>
  <si>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</si>
  <si>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</si>
  <si>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</si>
  <si>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</si>
  <si>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</si>
  <si>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</si>
  <si>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</si>
  <si>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</si>
  <si>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</si>
  <si>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</si>
  <si>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</si>
  <si>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</si>
  <si>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</si>
  <si>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</si>
  <si>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</si>
  <si>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</si>
  <si>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</si>
  <si>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</si>
  <si>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</si>
  <si>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</si>
  <si>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</si>
  <si>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</si>
  <si>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</si>
  <si>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</si>
  <si>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</si>
  <si>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</si>
  <si>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</si>
  <si>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</si>
  <si>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</si>
  <si>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</si>
  <si>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</si>
  <si>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</si>
  <si>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</si>
  <si>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</si>
  <si>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</si>
  <si>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</si>
  <si>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</si>
  <si>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</si>
  <si>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</si>
  <si>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</si>
  <si>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</si>
  <si>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</si>
  <si>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</si>
  <si>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</si>
  <si>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</si>
  <si>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</si>
  <si>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</si>
  <si>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</si>
  <si>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</si>
  <si>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</si>
  <si>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</si>
  <si>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</si>
  <si>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</si>
  <si>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</si>
  <si>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</si>
  <si>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</si>
  <si>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</si>
  <si>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</si>
  <si>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</si>
  <si>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</si>
  <si>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</si>
  <si>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</si>
  <si>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</si>
  <si>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</si>
  <si>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</si>
  <si>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</si>
  <si>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</si>
  <si>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</si>
  <si>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</si>
  <si>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</si>
  <si>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</si>
  <si>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</si>
  <si>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</si>
  <si>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</si>
  <si>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</si>
  <si>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</si>
  <si>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</si>
  <si>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</si>
  <si>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</si>
  <si>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</si>
  <si>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</si>
  <si>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</si>
  <si>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</si>
  <si>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</si>
  <si>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</si>
  <si>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</si>
  <si>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</si>
  <si>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</si>
  <si>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</si>
  <si>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</si>
  <si>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</si>
  <si>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</si>
  <si>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</si>
  <si>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</si>
  <si>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</si>
  <si>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</si>
  <si>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</si>
  <si>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</si>
  <si>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</si>
  <si>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</si>
  <si>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</si>
  <si>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</si>
  <si>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</si>
  <si>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</si>
  <si>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</si>
  <si>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</si>
  <si>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</si>
  <si>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</si>
  <si>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</si>
  <si>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</si>
  <si>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</si>
  <si>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</si>
  <si>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</si>
  <si>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</si>
  <si>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</si>
  <si>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</si>
  <si>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</si>
  <si>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</si>
  <si>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</si>
  <si>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</si>
  <si>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</si>
  <si>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</si>
  <si>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</si>
  <si>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</si>
  <si>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</si>
  <si>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</si>
  <si>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</si>
  <si>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</si>
  <si>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</si>
  <si>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</si>
  <si>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</si>
  <si>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</si>
  <si>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</si>
  <si>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</si>
  <si>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</si>
  <si>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</si>
  <si>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</si>
  <si>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</si>
  <si>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</si>
  <si>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</si>
  <si>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</si>
  <si>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</si>
  <si>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</si>
  <si>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</si>
  <si>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</si>
  <si>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</si>
  <si>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</si>
  <si>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</si>
  <si>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</si>
  <si>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</si>
  <si>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</si>
  <si>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</si>
  <si>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</si>
  <si>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</si>
  <si>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</si>
  <si>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</si>
  <si>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</si>
  <si>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</si>
  <si>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</si>
  <si>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</si>
  <si>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</si>
  <si>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</si>
  <si>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</si>
  <si>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</si>
  <si>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</si>
  <si>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</si>
  <si>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</si>
  <si>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</si>
  <si>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</si>
  <si>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</si>
  <si>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</si>
  <si>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</si>
  <si>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</si>
  <si>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</si>
  <si>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</si>
  <si>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</si>
  <si>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</si>
  <si>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</si>
  <si>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</si>
  <si>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</si>
  <si>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</si>
  <si>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</si>
  <si>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</si>
  <si>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</si>
  <si>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</si>
  <si>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</si>
  <si>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</si>
  <si>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</si>
  <si>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</si>
  <si>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</si>
  <si>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</si>
  <si>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</si>
  <si>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</si>
  <si>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</si>
  <si>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</si>
  <si>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</si>
  <si>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</si>
  <si>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</si>
  <si>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</si>
  <si>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</si>
  <si>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</si>
  <si>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</si>
  <si>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</si>
  <si>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</si>
  <si>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</si>
  <si>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</si>
  <si>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</si>
  <si>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</si>
  <si>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</si>
  <si>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</si>
  <si>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</si>
  <si>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</si>
  <si>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</si>
  <si>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</si>
  <si>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</si>
  <si>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</si>
  <si>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</si>
  <si>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</si>
  <si>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</si>
  <si>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</si>
  <si>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</si>
  <si>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</si>
  <si>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</si>
  <si>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</si>
  <si>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</si>
  <si>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</si>
  <si>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</si>
  <si>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</si>
  <si>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</si>
  <si>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</si>
  <si>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</si>
  <si>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</si>
  <si>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</si>
  <si>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</si>
  <si>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</si>
  <si>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</si>
  <si>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</si>
  <si>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</si>
  <si>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</si>
  <si>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</si>
  <si>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</si>
  <si>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</si>
  <si>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</si>
  <si>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</si>
  <si>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</si>
  <si>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</si>
  <si>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</si>
  <si>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</si>
  <si>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</si>
  <si>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</si>
  <si>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</si>
  <si>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</si>
  <si>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</si>
  <si>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</si>
  <si>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</si>
  <si>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</si>
  <si>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</si>
  <si>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</si>
  <si>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</si>
  <si>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</si>
  <si>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</si>
  <si>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</si>
  <si>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</si>
  <si>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</si>
  <si>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</si>
  <si>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</si>
  <si>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</si>
  <si>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</si>
  <si>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</si>
  <si>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</si>
  <si>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</si>
  <si>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</si>
  <si>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</si>
  <si>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</si>
  <si>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</si>
  <si>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</si>
  <si>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</si>
  <si>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</si>
  <si>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</si>
  <si>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</si>
  <si>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</si>
  <si>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</si>
  <si>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</si>
  <si>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</si>
  <si>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</si>
  <si>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</si>
  <si>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</si>
  <si>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</si>
  <si>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</si>
  <si>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</si>
  <si>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</si>
  <si>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</si>
  <si>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</si>
  <si>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</si>
  <si>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</si>
  <si>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</si>
  <si>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</si>
  <si>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</si>
  <si>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</si>
  <si>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</si>
  <si>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</si>
  <si>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</si>
  <si>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</si>
  <si>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</si>
  <si>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</si>
  <si>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</si>
  <si>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</si>
  <si>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</si>
  <si>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</si>
  <si>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</si>
  <si>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</si>
  <si>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</si>
  <si>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</si>
  <si>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</si>
  <si>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</si>
  <si>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</si>
  <si>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</si>
  <si>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</si>
  <si>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</si>
  <si>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</si>
  <si>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</si>
  <si>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</si>
  <si>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</si>
  <si>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</si>
  <si>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</si>
  <si>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</si>
  <si>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</si>
  <si>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</si>
  <si>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</si>
  <si>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</si>
  <si>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</si>
  <si>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</si>
  <si>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</si>
  <si>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</si>
  <si>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</si>
  <si>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</si>
  <si>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</si>
  <si>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</si>
  <si>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</si>
  <si>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</si>
  <si>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</si>
  <si>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</si>
  <si>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</si>
  <si>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</si>
  <si>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</si>
  <si>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</si>
  <si>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</si>
  <si>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</si>
  <si>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</si>
  <si>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</si>
  <si>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</si>
  <si>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</si>
  <si>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</si>
  <si>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</si>
  <si>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</si>
  <si>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</si>
  <si>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</si>
  <si>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</si>
  <si>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</si>
  <si>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</si>
  <si>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</si>
  <si>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</si>
  <si>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</si>
  <si>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</si>
  <si>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</si>
  <si>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</si>
  <si>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</si>
  <si>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</si>
  <si>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</si>
  <si>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</si>
  <si>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</si>
  <si>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</si>
  <si>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</si>
  <si>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</si>
  <si>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</si>
  <si>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</si>
  <si>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</si>
  <si>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</si>
  <si>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</si>
  <si>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</si>
  <si>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</si>
  <si>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</si>
  <si>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</si>
  <si>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</si>
  <si>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</si>
  <si>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</si>
  <si>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</si>
  <si>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</si>
  <si>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</si>
  <si>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</si>
  <si>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</si>
  <si>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</si>
  <si>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</si>
  <si>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</si>
  <si>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</si>
  <si>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</si>
  <si>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</si>
  <si>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</si>
  <si>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</si>
  <si>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</si>
  <si>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</si>
  <si>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</si>
  <si>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</si>
  <si>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</si>
  <si>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</si>
  <si>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</si>
  <si>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</si>
  <si>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</si>
  <si>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</si>
  <si>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</si>
  <si>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</si>
  <si>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</si>
  <si>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</si>
  <si>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</si>
  <si>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</si>
  <si>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</si>
  <si>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</si>
  <si>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</si>
  <si>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</si>
  <si>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</si>
  <si>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</si>
  <si>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</si>
  <si>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</si>
  <si>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</si>
  <si>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</si>
  <si>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</si>
  <si>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</si>
  <si>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</si>
  <si>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</si>
  <si>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</si>
  <si>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</si>
  <si>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</si>
  <si>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</si>
  <si>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</si>
  <si>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</si>
  <si>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</si>
  <si>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</si>
  <si>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</si>
  <si>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</si>
  <si>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</si>
  <si>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</si>
  <si>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</si>
  <si>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</si>
  <si>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</si>
  <si>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</si>
  <si>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</si>
  <si>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</si>
  <si>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</si>
  <si>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</si>
  <si>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</si>
  <si>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</si>
  <si>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</si>
  <si>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</si>
  <si>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</si>
  <si>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</si>
  <si>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</si>
  <si>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</si>
  <si>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</si>
  <si>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</si>
  <si>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</si>
  <si>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</si>
  <si>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</si>
  <si>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</si>
  <si>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</si>
  <si>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</si>
  <si>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</si>
  <si>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</si>
  <si>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</si>
  <si>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</si>
  <si>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</si>
  <si>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</si>
  <si>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</si>
  <si>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</si>
  <si>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</si>
  <si>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</si>
  <si>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</si>
  <si>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</si>
  <si>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</si>
  <si>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</si>
  <si>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</si>
  <si>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</si>
  <si>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</si>
  <si>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</si>
  <si>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</si>
  <si>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</si>
  <si>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</si>
  <si>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</si>
  <si>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</si>
  <si>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</si>
  <si>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</si>
  <si>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</si>
  <si>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</si>
  <si>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</si>
  <si>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</si>
  <si>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</si>
  <si>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</si>
  <si>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</si>
  <si>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</si>
  <si>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</si>
  <si>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</si>
  <si>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</si>
  <si>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</si>
  <si>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</si>
  <si>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</si>
  <si>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</si>
  <si>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</si>
  <si>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</si>
  <si>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</si>
  <si>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</si>
  <si>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</si>
  <si>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</si>
  <si>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</si>
  <si>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</si>
  <si>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</si>
  <si>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</si>
  <si>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</si>
  <si>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</si>
  <si>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</si>
  <si>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</si>
  <si>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</si>
  <si>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</si>
  <si>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</si>
  <si>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</si>
  <si>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</si>
  <si>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</si>
  <si>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</si>
  <si>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</si>
  <si>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</si>
  <si>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</si>
  <si>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</si>
  <si>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</si>
  <si>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</si>
  <si>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</si>
  <si>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</si>
  <si>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</si>
  <si>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</si>
  <si>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</si>
  <si>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</si>
  <si>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</si>
  <si>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</si>
  <si>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</si>
  <si>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</si>
  <si>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</si>
  <si>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</si>
  <si>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</si>
  <si>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</si>
  <si>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</si>
  <si>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</si>
  <si>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</si>
  <si>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</si>
  <si>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</si>
  <si>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</si>
  <si>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</si>
  <si>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</si>
  <si>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</si>
  <si>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</si>
  <si>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</si>
  <si>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</si>
  <si>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</si>
  <si>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</si>
  <si>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</si>
  <si>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</si>
  <si>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</si>
  <si>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</si>
  <si>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</si>
  <si>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</si>
  <si>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</si>
  <si>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</si>
  <si>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</si>
  <si>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</si>
  <si>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</si>
  <si>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</si>
  <si>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</si>
  <si>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</si>
  <si>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</si>
  <si>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</si>
  <si>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</si>
  <si>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</si>
  <si>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</si>
  <si>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</si>
  <si>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</si>
  <si>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</si>
  <si>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</si>
  <si>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</si>
  <si>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</si>
  <si>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</si>
  <si>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</si>
  <si>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</si>
  <si>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</si>
  <si>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</si>
  <si>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</si>
  <si>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</si>
  <si>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</si>
  <si>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</si>
  <si>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</si>
  <si>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</si>
  <si>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</si>
  <si>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</si>
  <si>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</si>
  <si>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</si>
  <si>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</si>
  <si>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</si>
  <si>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</si>
  <si>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</si>
  <si>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</si>
  <si>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</si>
  <si>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</si>
  <si>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</si>
  <si>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</si>
  <si>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</si>
  <si>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</si>
  <si>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</si>
  <si>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</si>
  <si>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</si>
  <si>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</si>
  <si>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</si>
  <si>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</si>
  <si>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</si>
  <si>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</si>
  <si>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</si>
  <si>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</si>
  <si>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</si>
  <si>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</si>
  <si>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</si>
  <si>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</si>
  <si>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</si>
  <si>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</si>
  <si>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</si>
  <si>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</si>
  <si>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</si>
  <si>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</si>
  <si>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</si>
  <si>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</si>
  <si>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</si>
  <si>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</si>
  <si>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</si>
  <si>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</si>
  <si>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</si>
  <si>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</si>
  <si>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</si>
  <si>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</si>
  <si>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</si>
  <si>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</si>
  <si>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</si>
  <si>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</si>
  <si>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</si>
  <si>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</si>
  <si>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</si>
  <si>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</si>
  <si>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</si>
  <si>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</si>
  <si>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</si>
  <si>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</si>
  <si>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</si>
  <si>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</si>
  <si>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</si>
  <si>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</si>
  <si>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</si>
  <si>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</si>
  <si>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</si>
  <si>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</si>
  <si>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</si>
  <si>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</si>
  <si>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</si>
  <si>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</si>
  <si>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</si>
  <si>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</si>
  <si>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</si>
  <si>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</si>
  <si>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</si>
  <si>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</si>
  <si>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</si>
  <si>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</si>
  <si>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</si>
  <si>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</si>
  <si>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</si>
  <si>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</si>
  <si>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</si>
  <si>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</si>
  <si>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</si>
  <si>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</si>
  <si>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</si>
  <si>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</si>
  <si>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</si>
  <si>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</si>
  <si>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</si>
  <si>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</si>
  <si>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</si>
  <si>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</si>
  <si>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</si>
  <si>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</si>
  <si>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</si>
  <si>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</si>
  <si>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</si>
  <si>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</si>
  <si>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</si>
  <si>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</si>
  <si>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</si>
  <si>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</si>
  <si>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</si>
  <si>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</si>
  <si>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</si>
  <si>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</si>
  <si>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</si>
  <si>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</si>
  <si>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</si>
  <si>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</si>
  <si>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</si>
  <si>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</si>
  <si>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</si>
  <si>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</si>
  <si>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</si>
  <si>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</si>
  <si>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</si>
  <si>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</si>
  <si>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</si>
  <si>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</si>
  <si>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</si>
  <si>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</si>
  <si>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</si>
  <si>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</si>
  <si>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</si>
  <si>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</si>
  <si>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</si>
  <si>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</si>
  <si>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</si>
  <si>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</si>
  <si>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</si>
  <si>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</si>
  <si>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</si>
  <si>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</si>
  <si>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</si>
  <si>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</si>
  <si>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</si>
  <si>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</si>
  <si>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</si>
  <si>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</si>
  <si>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</si>
  <si>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</si>
  <si>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</si>
  <si>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</si>
  <si>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</si>
  <si>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</si>
  <si>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</si>
  <si>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</si>
  <si>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</si>
  <si>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</si>
  <si>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</si>
  <si>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</si>
  <si>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</si>
  <si>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</si>
  <si>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</si>
  <si>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</si>
  <si>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</si>
  <si>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</si>
  <si>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</si>
  <si>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</si>
  <si>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</si>
  <si>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</si>
  <si>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</si>
  <si>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</si>
  <si>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</si>
  <si>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</si>
  <si>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</si>
  <si>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</si>
  <si>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</si>
  <si>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</si>
  <si>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</si>
  <si>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</si>
  <si>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</si>
  <si>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</si>
  <si>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</si>
  <si>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</si>
  <si>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</si>
  <si>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</si>
  <si>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</si>
  <si>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</si>
  <si>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</si>
  <si>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</si>
  <si>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</si>
  <si>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</si>
  <si>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</si>
  <si>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</si>
  <si>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</si>
  <si>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</si>
  <si>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</si>
  <si>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</si>
  <si>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</si>
  <si>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</si>
  <si>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</si>
  <si>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</si>
  <si>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</si>
  <si>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</si>
  <si>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</si>
  <si>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</si>
  <si>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</si>
  <si>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</si>
  <si>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</si>
  <si>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</si>
  <si>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</si>
  <si>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</si>
  <si>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</si>
  <si>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</si>
  <si>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</si>
  <si>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</si>
  <si>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</si>
  <si>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</si>
  <si>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</si>
  <si>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</si>
  <si>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</si>
  <si>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</si>
  <si>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</si>
  <si>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</si>
  <si>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</si>
  <si>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</si>
  <si>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</si>
  <si>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</si>
  <si>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</si>
  <si>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</si>
  <si>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</si>
  <si>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</si>
  <si>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</si>
  <si>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</si>
  <si>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</si>
  <si>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</si>
  <si>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</si>
  <si>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</si>
  <si>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</si>
  <si>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</si>
  <si>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</si>
  <si>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</si>
  <si>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</si>
  <si>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</si>
  <si>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</si>
  <si>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</si>
  <si>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</si>
  <si>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</si>
  <si>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</si>
  <si>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</si>
  <si>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</si>
  <si>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</si>
  <si>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</si>
  <si>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</si>
  <si>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</si>
  <si>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</si>
  <si>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</si>
  <si>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</si>
  <si>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</si>
  <si>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</si>
  <si>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</si>
  <si>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</si>
  <si>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</si>
  <si>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</si>
  <si>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</si>
  <si>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</si>
  <si>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</si>
  <si>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</si>
  <si>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</si>
  <si>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</si>
  <si>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</si>
  <si>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</si>
  <si>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</si>
  <si>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</si>
  <si>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</si>
  <si>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</si>
  <si>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</si>
  <si>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</si>
  <si>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</si>
  <si>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</si>
  <si>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</si>
  <si>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</si>
  <si>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</si>
  <si>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</si>
  <si>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</si>
  <si>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</si>
  <si>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</si>
  <si>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</si>
  <si>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</si>
  <si>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</si>
  <si>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</si>
  <si>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</si>
  <si>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</si>
  <si>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</si>
  <si>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</si>
  <si>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</si>
  <si>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</si>
  <si>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</si>
  <si>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</si>
  <si>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</si>
  <si>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</si>
  <si>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</si>
  <si>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</si>
  <si>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</si>
  <si>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</si>
  <si>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</si>
  <si>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</si>
  <si>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</si>
  <si>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</si>
  <si>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</si>
  <si>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</si>
  <si>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</si>
  <si>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</si>
  <si>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</si>
  <si>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</si>
  <si>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</si>
  <si>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</si>
  <si>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</si>
  <si>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</si>
  <si>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</si>
  <si>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</si>
  <si>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</si>
  <si>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</si>
  <si>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</si>
  <si>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</si>
  <si>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</si>
  <si>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</si>
  <si>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</si>
  <si>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</si>
  <si>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</si>
  <si>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</si>
  <si>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</si>
  <si>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</si>
  <si>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</si>
  <si>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</si>
  <si>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</si>
  <si>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</si>
  <si>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</si>
  <si>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</si>
  <si>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</si>
  <si>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</si>
  <si>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</si>
  <si>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</si>
  <si>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</si>
  <si>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</si>
  <si>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</si>
  <si>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</si>
  <si>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</si>
  <si>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</si>
  <si>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</si>
  <si>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</si>
  <si>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</si>
  <si>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</si>
  <si>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</si>
  <si>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</si>
  <si>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</si>
  <si>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</si>
  <si>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</si>
  <si>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</si>
  <si>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</si>
  <si>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</si>
  <si>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</si>
  <si>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</si>
  <si>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</si>
  <si>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</si>
  <si>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</si>
  <si>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</si>
  <si>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</si>
  <si>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</si>
  <si>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</si>
  <si>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</si>
  <si>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</si>
  <si>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</si>
  <si>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</si>
  <si>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</si>
  <si>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</si>
  <si>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</si>
  <si>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</si>
  <si>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</si>
  <si>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</si>
  <si>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</si>
  <si>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</si>
  <si>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</si>
  <si>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</si>
  <si>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</si>
  <si>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</si>
  <si>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</si>
  <si>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</si>
  <si>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</si>
  <si>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</si>
  <si>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</si>
  <si>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</si>
  <si>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</si>
  <si>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</si>
  <si>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</si>
  <si>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</si>
  <si>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</si>
  <si>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</si>
  <si>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</si>
  <si>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</si>
  <si>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</si>
  <si>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</si>
  <si>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</si>
  <si>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</si>
  <si>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</si>
  <si>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</si>
  <si>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</si>
  <si>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</si>
  <si>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</si>
  <si>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</si>
  <si>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</si>
  <si>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</si>
  <si>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</si>
  <si>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</si>
  <si>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</si>
  <si>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</si>
  <si>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</si>
  <si>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</si>
  <si>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</si>
  <si>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</si>
  <si>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</si>
  <si>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</si>
  <si>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</si>
  <si>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</si>
  <si>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</si>
  <si>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</si>
  <si>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</si>
  <si>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</si>
  <si>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</si>
  <si>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</si>
  <si>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</si>
  <si>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</si>
  <si>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</si>
  <si>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</si>
  <si>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</si>
  <si>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</si>
  <si>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</si>
  <si>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</si>
  <si>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</si>
  <si>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</si>
  <si>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</si>
  <si>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</si>
  <si>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</si>
  <si>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</si>
  <si>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</si>
  <si>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</si>
  <si>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</si>
  <si>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</si>
  <si>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</si>
  <si>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</si>
  <si>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</si>
  <si>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</si>
  <si>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</si>
  <si>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</si>
  <si>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</si>
  <si>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</si>
  <si>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</si>
  <si>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</si>
  <si>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</si>
  <si>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</si>
  <si>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</si>
  <si>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</si>
  <si>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</si>
  <si>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</si>
  <si>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</si>
  <si>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</si>
  <si>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</si>
  <si>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</si>
  <si>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</si>
  <si>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</si>
  <si>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</si>
  <si>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</si>
  <si>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</si>
  <si>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</si>
  <si>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</si>
  <si>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</si>
  <si>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</si>
  <si>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</si>
  <si>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</si>
  <si>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</si>
  <si>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</si>
  <si>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</si>
  <si>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</si>
  <si>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</si>
  <si>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</si>
  <si>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</si>
  <si>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</si>
  <si>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</si>
  <si>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</si>
  <si>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</si>
  <si>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</si>
  <si>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</si>
  <si>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</si>
  <si>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</si>
  <si>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</si>
  <si>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</si>
  <si>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</si>
  <si>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</si>
  <si>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</si>
  <si>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</si>
  <si>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</si>
  <si>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</si>
  <si>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</si>
  <si>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</si>
  <si>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</si>
  <si>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</si>
  <si>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</si>
  <si>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</si>
  <si>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</si>
  <si>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</si>
  <si>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</si>
  <si>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</si>
  <si>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</si>
  <si>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</si>
  <si>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</si>
  <si>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</si>
  <si>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</si>
  <si>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</si>
  <si>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</si>
  <si>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</si>
  <si>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</si>
  <si>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</si>
  <si>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</si>
  <si>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</si>
  <si>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</si>
  <si>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</si>
  <si>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</si>
  <si>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</si>
  <si>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</si>
  <si>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</si>
  <si>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</si>
  <si>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</si>
  <si>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</si>
  <si>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</si>
  <si>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</si>
  <si>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</si>
  <si>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</si>
  <si>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</si>
  <si>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</si>
  <si>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</si>
  <si>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</si>
  <si>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</si>
  <si>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</si>
  <si>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</si>
  <si>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</si>
  <si>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</si>
  <si>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</si>
  <si>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</si>
  <si>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</si>
  <si>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</si>
  <si>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</si>
  <si>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</si>
  <si>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</si>
  <si>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</si>
  <si>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</si>
  <si>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</si>
  <si>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</si>
  <si>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</si>
  <si>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</si>
  <si>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</si>
  <si>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</si>
  <si>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</si>
  <si>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</si>
  <si>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</si>
  <si>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</si>
  <si>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</si>
  <si>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</si>
  <si>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</si>
  <si>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</si>
  <si>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</si>
  <si>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</si>
  <si>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</si>
  <si>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</si>
  <si>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</si>
  <si>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</si>
  <si>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</si>
  <si>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</si>
  <si>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</si>
  <si>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</si>
  <si>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</si>
  <si>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</si>
  <si>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</si>
  <si>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</si>
  <si>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</si>
  <si>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</si>
  <si>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</si>
  <si>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</si>
  <si>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</si>
  <si>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</si>
  <si>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</si>
  <si>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</si>
  <si>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</si>
  <si>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</si>
  <si>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</si>
  <si>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</si>
  <si>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</si>
  <si>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</si>
  <si>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</si>
  <si>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</si>
  <si>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</si>
  <si>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</si>
  <si>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</si>
  <si>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</si>
  <si>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</si>
  <si>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</si>
  <si>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</si>
  <si>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</si>
  <si>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</si>
  <si>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</si>
  <si>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</si>
  <si>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</si>
  <si>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</si>
  <si>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</si>
  <si>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</si>
  <si>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</si>
  <si>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</si>
  <si>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</si>
  <si>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</si>
  <si>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</si>
  <si>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</si>
  <si>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</si>
  <si>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</si>
  <si>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</si>
  <si>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</si>
  <si>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</si>
  <si>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</si>
  <si>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</si>
  <si>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</si>
  <si>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</si>
  <si>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</si>
  <si>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</si>
  <si>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</si>
  <si>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</si>
  <si>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</si>
  <si>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</si>
  <si>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</si>
  <si>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</si>
  <si>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</si>
  <si>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</si>
  <si>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</si>
  <si>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</si>
  <si>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</si>
  <si>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</si>
  <si>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</si>
  <si>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</si>
  <si>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</si>
  <si>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</si>
  <si>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</si>
  <si>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</si>
  <si>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</si>
  <si>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</si>
  <si>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</si>
  <si>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</si>
  <si>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</si>
  <si>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</si>
  <si>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</si>
  <si>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</si>
  <si>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</si>
  <si>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</si>
  <si>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</si>
  <si>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</si>
  <si>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</si>
  <si>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</si>
  <si>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</si>
  <si>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</si>
  <si>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</si>
  <si>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</si>
  <si>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</si>
  <si>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</si>
  <si>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</si>
  <si>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</si>
  <si>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</si>
  <si>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</si>
  <si>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</si>
  <si>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</si>
  <si>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</si>
  <si>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</si>
  <si>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</si>
  <si>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</si>
  <si>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</si>
  <si>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</si>
  <si>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</si>
  <si>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</si>
  <si>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</si>
  <si>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</si>
  <si>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</si>
  <si>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</si>
  <si>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</si>
  <si>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</si>
  <si>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</si>
  <si>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</si>
  <si>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</si>
  <si>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</si>
  <si>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</si>
  <si>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</si>
  <si>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</si>
  <si>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</si>
  <si>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</si>
  <si>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</si>
  <si>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</si>
  <si>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</si>
  <si>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</si>
  <si>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</si>
  <si>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</si>
  <si>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</si>
  <si>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</si>
  <si>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</si>
  <si>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</si>
  <si>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</si>
  <si>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</si>
  <si>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</si>
  <si>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</si>
  <si>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</si>
  <si>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</si>
  <si>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</si>
  <si>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</si>
  <si>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</si>
  <si>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</si>
  <si>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</si>
  <si>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</si>
  <si>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</si>
  <si>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</si>
  <si>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</si>
  <si>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</si>
  <si>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</si>
  <si>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</si>
  <si>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</si>
  <si>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</si>
  <si>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</si>
  <si>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</si>
  <si>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</si>
  <si>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</si>
  <si>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</si>
  <si>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</si>
  <si>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</si>
  <si>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</si>
  <si>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</si>
  <si>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</si>
  <si>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</si>
  <si>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</si>
  <si>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</si>
  <si>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</si>
  <si>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</si>
  <si>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</si>
  <si>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</si>
  <si>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</si>
  <si>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</si>
  <si>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</si>
  <si>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</si>
  <si>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</si>
  <si>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</si>
  <si>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</si>
  <si>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</si>
  <si>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</si>
  <si>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</si>
  <si>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</si>
  <si>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</si>
  <si>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</si>
  <si>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</si>
  <si>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</si>
  <si>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</si>
  <si>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</si>
  <si>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</si>
  <si>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</si>
  <si>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</si>
  <si>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</si>
  <si>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</si>
  <si>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</si>
  <si>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</si>
  <si>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</si>
  <si>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</si>
  <si>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</si>
  <si>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</si>
  <si>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</si>
  <si>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</si>
  <si>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</si>
  <si>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</si>
  <si>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</si>
  <si>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</si>
  <si>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</si>
  <si>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</si>
  <si>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</si>
  <si>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</si>
  <si>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</si>
  <si>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</si>
  <si>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</si>
  <si>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</si>
  <si>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</si>
  <si>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</si>
  <si>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</si>
  <si>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</si>
  <si>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</si>
  <si>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</si>
  <si>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</si>
  <si>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</si>
  <si>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</si>
  <si>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</si>
  <si>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</si>
  <si>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</si>
  <si>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</si>
  <si>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</si>
  <si>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</si>
  <si>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</si>
  <si>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</si>
  <si>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</si>
  <si>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</si>
  <si>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</si>
  <si>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</si>
  <si>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</si>
  <si>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</si>
  <si>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</si>
  <si>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</si>
  <si>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</si>
  <si>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</si>
  <si>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</si>
  <si>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</si>
  <si>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</si>
  <si>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</si>
  <si>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</si>
  <si>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</si>
  <si>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</si>
  <si>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</si>
  <si>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</si>
  <si>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</si>
  <si>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</si>
  <si>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</si>
  <si>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</si>
  <si>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</si>
  <si>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</si>
  <si>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</si>
  <si>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</si>
  <si>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</si>
  <si>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</si>
  <si>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</si>
  <si>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</si>
  <si>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</si>
  <si>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</si>
  <si>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</si>
  <si>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</si>
  <si>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</si>
  <si>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</si>
  <si>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</si>
  <si>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</si>
  <si>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</si>
  <si>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</si>
  <si>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</si>
  <si>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</si>
  <si>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</si>
  <si>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</si>
  <si>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</si>
  <si>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</si>
  <si>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</si>
  <si>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</si>
  <si>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</si>
  <si>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</si>
  <si>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</si>
  <si>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</si>
  <si>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</si>
  <si>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</si>
  <si>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</si>
  <si>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</si>
  <si>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</si>
  <si>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</si>
  <si>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</si>
  <si>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</si>
  <si>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</si>
  <si>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</si>
  <si>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</si>
  <si>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</si>
  <si>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</si>
  <si>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</si>
  <si>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</si>
  <si>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</si>
  <si>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</si>
  <si>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</si>
  <si>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</si>
  <si>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</si>
  <si>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</si>
  <si>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</si>
  <si>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</si>
  <si>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</si>
  <si>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</si>
  <si>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</si>
  <si>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</si>
  <si>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</si>
  <si>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</si>
  <si>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</si>
  <si>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</si>
  <si>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</si>
  <si>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</si>
  <si>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</si>
  <si>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</si>
  <si>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</si>
  <si>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</si>
  <si>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</si>
  <si>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</si>
  <si>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</si>
  <si>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</si>
  <si>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</si>
  <si>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</si>
  <si>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</si>
  <si>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</si>
  <si>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</si>
  <si>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</si>
  <si>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</si>
  <si>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</si>
  <si>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</si>
  <si>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</si>
  <si>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</si>
  <si>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</si>
  <si>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</si>
  <si>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</si>
  <si>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</si>
  <si>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</si>
  <si>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</si>
  <si>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</si>
  <si>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</si>
  <si>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</si>
  <si>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</si>
  <si>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</si>
  <si>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</si>
  <si>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</si>
  <si>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</si>
  <si>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</si>
  <si>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</si>
  <si>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</si>
  <si>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</si>
  <si>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</si>
  <si>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</si>
  <si>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</si>
  <si>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</si>
  <si>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</si>
  <si>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</si>
  <si>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</si>
  <si>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</si>
  <si>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</si>
  <si>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</si>
  <si>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</si>
  <si>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</si>
  <si>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</si>
  <si>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</si>
  <si>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</si>
  <si>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</si>
  <si>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</si>
  <si>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</si>
  <si>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</si>
  <si>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</si>
  <si>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</si>
  <si>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</si>
  <si>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</si>
  <si>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</si>
  <si>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</si>
  <si>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</si>
  <si>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</si>
  <si>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</si>
  <si>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</si>
  <si>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</si>
  <si>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</si>
  <si>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</si>
  <si>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</si>
  <si>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</si>
  <si>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</si>
  <si>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</si>
  <si>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</si>
  <si>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</si>
  <si>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</si>
  <si>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</si>
  <si>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</si>
  <si>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</si>
  <si>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</si>
  <si>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</si>
  <si>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</si>
  <si>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</si>
  <si>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</si>
  <si>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</si>
  <si>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</si>
  <si>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</si>
  <si>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</si>
  <si>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</si>
  <si>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</si>
  <si>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</si>
  <si>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</si>
  <si>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</si>
  <si>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</si>
  <si>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</si>
  <si>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</si>
  <si>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</si>
  <si>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</si>
  <si>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</si>
  <si>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</si>
  <si>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</si>
  <si>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</si>
  <si>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</si>
  <si>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</si>
  <si>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</si>
  <si>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</si>
  <si>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</si>
  <si>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</si>
  <si>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</si>
  <si>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</si>
  <si>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</si>
  <si>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</si>
  <si>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</si>
  <si>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</si>
  <si>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</si>
  <si>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</si>
  <si>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</si>
  <si>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</si>
  <si>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</si>
  <si>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</si>
  <si>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</si>
  <si>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</si>
  <si>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</si>
  <si>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</si>
  <si>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</si>
  <si>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</si>
  <si>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</si>
  <si>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</si>
  <si>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</si>
  <si>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</si>
  <si>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</si>
  <si>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</si>
  <si>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</si>
  <si>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</si>
  <si>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</si>
  <si>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</si>
  <si>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</si>
  <si>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</si>
  <si>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</si>
  <si>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</si>
  <si>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</si>
  <si>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</si>
  <si>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</si>
  <si>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</si>
  <si>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</si>
  <si>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</si>
  <si>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</si>
  <si>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</si>
  <si>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</si>
  <si>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</si>
  <si>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</si>
  <si>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</si>
  <si>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</si>
  <si>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</si>
  <si>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</si>
  <si>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</si>
  <si>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</si>
  <si>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</si>
  <si>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</si>
  <si>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</si>
  <si>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</si>
  <si>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</si>
  <si>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</si>
  <si>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</si>
  <si>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</si>
  <si>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</si>
  <si>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</si>
  <si>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</si>
  <si>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</si>
  <si>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</si>
  <si>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</si>
  <si>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</si>
  <si>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</si>
  <si>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</si>
  <si>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</si>
  <si>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</si>
  <si>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</si>
  <si>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</si>
  <si>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</si>
  <si>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</si>
  <si>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</si>
  <si>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</si>
  <si>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</si>
  <si>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</si>
  <si>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</si>
  <si>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</si>
  <si>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</si>
  <si>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</si>
  <si>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</si>
  <si>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</si>
  <si>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</si>
  <si>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</si>
  <si>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</si>
  <si>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</si>
  <si>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</si>
  <si>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</si>
  <si>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</si>
  <si>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</si>
  <si>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</si>
  <si>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</si>
  <si>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</si>
  <si>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</si>
  <si>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</si>
  <si>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</si>
  <si>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</si>
  <si>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</si>
  <si>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</si>
  <si>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</si>
  <si>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</si>
  <si>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</si>
  <si>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</si>
  <si>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</si>
  <si>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</si>
  <si>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</si>
  <si>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</si>
  <si>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</si>
  <si>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</si>
  <si>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</si>
  <si>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</si>
  <si>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</si>
  <si>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</si>
  <si>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</si>
  <si>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</si>
  <si>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</si>
  <si>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</si>
  <si>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</si>
  <si>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</si>
  <si>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</si>
  <si>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</si>
  <si>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</si>
  <si>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</si>
  <si>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</si>
  <si>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</si>
  <si>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</si>
  <si>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</si>
  <si>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</si>
  <si>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</si>
  <si>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</si>
  <si>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</si>
  <si>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</si>
  <si>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</si>
  <si>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</si>
  <si>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</si>
  <si>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</si>
  <si>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</si>
  <si>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</si>
  <si>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</si>
  <si>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</si>
  <si>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</si>
  <si>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</si>
  <si>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</si>
  <si>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</si>
  <si>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</si>
  <si>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</si>
  <si>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</si>
  <si>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</si>
  <si>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</si>
  <si>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</si>
  <si>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</si>
  <si>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</si>
  <si>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</si>
  <si>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</si>
  <si>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</si>
  <si>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</si>
  <si>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</si>
  <si>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</si>
  <si>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</si>
  <si>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</si>
  <si>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</si>
  <si>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</si>
  <si>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</si>
  <si>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</si>
  <si>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</si>
  <si>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</si>
  <si>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</si>
  <si>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</si>
  <si>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</si>
  <si>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</si>
  <si>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</si>
  <si>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</si>
  <si>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</si>
  <si>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</si>
  <si>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</si>
  <si>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</si>
  <si>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</si>
  <si>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</si>
  <si>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</si>
  <si>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</si>
  <si>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</si>
  <si>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</si>
  <si>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</si>
  <si>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</si>
  <si>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</si>
  <si>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</si>
  <si>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</si>
  <si>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</si>
  <si>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</si>
  <si>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</si>
  <si>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</si>
  <si>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</si>
  <si>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</si>
  <si>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</si>
  <si>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</si>
  <si>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</si>
  <si>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</si>
  <si>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</si>
  <si>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</si>
  <si>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</si>
  <si>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</si>
  <si>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</si>
  <si>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</si>
  <si>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</si>
  <si>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</si>
  <si>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</si>
  <si>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</si>
  <si>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</si>
  <si>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</si>
  <si>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</si>
  <si>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</si>
  <si>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</si>
  <si>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</si>
  <si>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</si>
  <si>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</si>
  <si>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</si>
  <si>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</si>
  <si>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</si>
  <si>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</si>
  <si>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</si>
  <si>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</si>
  <si>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</si>
  <si>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</si>
  <si>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</si>
  <si>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</si>
  <si>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</si>
  <si>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</si>
  <si>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</si>
  <si>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</si>
  <si>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</si>
  <si>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</si>
  <si>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</si>
  <si>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</si>
  <si>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</si>
  <si>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</si>
  <si>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</si>
  <si>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</si>
  <si>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</si>
  <si>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</si>
  <si>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</si>
  <si>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</si>
  <si>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</si>
  <si>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</si>
  <si>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</si>
  <si>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</si>
  <si>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</si>
  <si>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</si>
  <si>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</si>
  <si>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</si>
  <si>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</si>
  <si>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</si>
  <si>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</si>
  <si>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</si>
  <si>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</si>
  <si>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</si>
  <si>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</si>
  <si>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</si>
  <si>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</si>
  <si>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</si>
  <si>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</si>
  <si>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</si>
  <si>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</si>
  <si>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</si>
  <si>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</si>
  <si>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</si>
  <si>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</si>
  <si>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</si>
  <si>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</si>
  <si>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</si>
  <si>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</si>
  <si>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</si>
  <si>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</si>
  <si>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</si>
  <si>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</si>
  <si>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</si>
  <si>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</si>
  <si>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</si>
  <si>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</si>
  <si>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</si>
  <si>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</si>
  <si>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</si>
  <si>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</si>
  <si>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</si>
  <si>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</si>
  <si>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</si>
  <si>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</si>
  <si>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</si>
  <si>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</si>
  <si>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</si>
  <si>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</si>
  <si>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</si>
  <si>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</si>
  <si>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</si>
  <si>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</si>
  <si>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</si>
  <si>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</si>
  <si>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</si>
  <si>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</si>
  <si>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</si>
  <si>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</si>
  <si>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</si>
  <si>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</si>
  <si>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</si>
  <si>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</si>
  <si>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</si>
  <si>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</si>
  <si>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</si>
  <si>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</si>
  <si>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</si>
  <si>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</si>
  <si>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</si>
  <si>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</si>
  <si>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</si>
  <si>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</si>
  <si>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</si>
  <si>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</si>
  <si>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</si>
  <si>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</si>
  <si>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</si>
  <si>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</si>
  <si>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</si>
  <si>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</si>
  <si>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</si>
  <si>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</si>
  <si>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</si>
  <si>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</si>
  <si>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</si>
  <si>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</si>
  <si>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</si>
  <si>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</si>
  <si>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</si>
  <si>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</si>
  <si>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</si>
  <si>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</si>
  <si>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</si>
  <si>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</si>
  <si>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</si>
  <si>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</si>
  <si>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</si>
  <si>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</si>
  <si>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</si>
  <si>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</si>
  <si>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</si>
  <si>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</si>
  <si>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</si>
  <si>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</si>
  <si>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</si>
  <si>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</si>
  <si>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</si>
  <si>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</si>
  <si>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</si>
  <si>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</si>
  <si>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</si>
  <si>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</si>
  <si>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</si>
  <si>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</si>
  <si>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</si>
  <si>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</si>
  <si>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</si>
  <si>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</si>
  <si>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</si>
  <si>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</si>
  <si>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</si>
  <si>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</si>
  <si>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</si>
  <si>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</si>
  <si>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</si>
  <si>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</si>
  <si>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</si>
  <si>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</si>
  <si>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</si>
  <si>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</si>
  <si>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</si>
  <si>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</si>
  <si>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</si>
  <si>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</si>
  <si>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</si>
  <si>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</si>
  <si>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</si>
  <si>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</si>
  <si>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</si>
  <si>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</si>
  <si>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</si>
  <si>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</si>
  <si>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</si>
  <si>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</si>
  <si>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</si>
  <si>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</si>
  <si>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</si>
  <si>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</si>
  <si>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</si>
  <si>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</si>
  <si>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</si>
  <si>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</si>
  <si>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</si>
  <si>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</si>
  <si>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</si>
  <si>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</si>
  <si>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</si>
  <si>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</si>
  <si>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</si>
  <si>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</si>
  <si>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</si>
  <si>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</si>
  <si>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</si>
  <si>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</si>
  <si>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</si>
  <si>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</si>
  <si>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</si>
  <si>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</si>
  <si>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</si>
  <si>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</si>
  <si>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</si>
  <si>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</si>
  <si>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</si>
  <si>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</si>
  <si>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</si>
  <si>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</si>
  <si>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</si>
  <si>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</si>
  <si>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</si>
  <si>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</si>
  <si>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</si>
  <si>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</si>
  <si>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</si>
  <si>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</si>
  <si>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</si>
  <si>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</si>
  <si>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</si>
  <si>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</si>
  <si>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</si>
  <si>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</si>
  <si>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</si>
  <si>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</si>
  <si>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</si>
  <si>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</si>
  <si>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</si>
  <si>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</si>
  <si>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</si>
  <si>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</si>
  <si>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</si>
  <si>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</si>
  <si>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</si>
  <si>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</si>
  <si>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</si>
  <si>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</si>
  <si>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</si>
  <si>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</si>
  <si>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</si>
  <si>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</si>
  <si>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</si>
  <si>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</si>
  <si>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</si>
  <si>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</si>
  <si>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</si>
  <si>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</si>
  <si>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</si>
  <si>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</si>
  <si>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</si>
  <si>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</si>
  <si>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</si>
  <si>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</si>
  <si>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</si>
  <si>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</si>
  <si>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</si>
  <si>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</si>
  <si>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</si>
  <si>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</si>
  <si>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</si>
  <si>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</si>
  <si>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</si>
  <si>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</si>
  <si>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</si>
  <si>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</si>
  <si>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</si>
  <si>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</si>
  <si>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</si>
  <si>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</si>
  <si>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</si>
  <si>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</si>
  <si>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</si>
  <si>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</si>
  <si>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</si>
  <si>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</si>
  <si>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</si>
  <si>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</si>
  <si>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</si>
  <si>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</si>
  <si>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</si>
  <si>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</si>
  <si>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</si>
  <si>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</si>
  <si>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</si>
  <si>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</si>
  <si>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</si>
  <si>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</si>
  <si>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</si>
  <si>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</si>
  <si>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</si>
  <si>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</si>
  <si>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</si>
  <si>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</si>
  <si>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</si>
  <si>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</si>
  <si>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</si>
  <si>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</si>
  <si>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</si>
  <si>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</si>
  <si>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</si>
  <si>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</si>
  <si>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</si>
  <si>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</si>
  <si>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</si>
  <si>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</si>
  <si>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</si>
  <si>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</si>
  <si>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</si>
  <si>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</si>
  <si>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</si>
  <si>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</si>
  <si>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</si>
  <si>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</si>
  <si>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</si>
  <si>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</si>
  <si>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</si>
  <si>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</si>
  <si>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</si>
  <si>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</si>
  <si>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</si>
  <si>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</si>
  <si>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</si>
  <si>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</si>
  <si>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</si>
  <si>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</si>
  <si>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</si>
  <si>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</si>
  <si>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</si>
  <si>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</si>
  <si>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</si>
  <si>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</si>
  <si>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</si>
  <si>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</si>
  <si>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</si>
  <si>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</si>
  <si>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</si>
  <si>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</si>
  <si>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</si>
  <si>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</si>
  <si>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</si>
  <si>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</si>
  <si>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</si>
  <si>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</si>
  <si>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</si>
  <si>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</si>
  <si>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</si>
  <si>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</si>
  <si>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</si>
  <si>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</si>
  <si>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</si>
  <si>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</si>
  <si>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</si>
  <si>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</si>
  <si>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</si>
  <si>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</si>
  <si>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</si>
  <si>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</si>
  <si>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</si>
  <si>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</si>
  <si>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</si>
  <si>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</si>
  <si>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</si>
  <si>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</si>
  <si>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</si>
  <si>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</si>
  <si>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</si>
  <si>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</si>
  <si>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</si>
  <si>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</si>
  <si>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</si>
  <si>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</si>
  <si>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</si>
  <si>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</si>
  <si>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</si>
  <si>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</si>
  <si>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</si>
  <si>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</si>
  <si>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</si>
  <si>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</si>
  <si>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</si>
  <si>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</si>
  <si>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</si>
  <si>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</si>
  <si>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</si>
  <si>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</si>
  <si>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</si>
  <si>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</si>
  <si>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</si>
  <si>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</si>
  <si>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</si>
  <si>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</si>
  <si>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</si>
  <si>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</si>
  <si>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</si>
  <si>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</si>
  <si>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</si>
  <si>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</si>
  <si>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</si>
  <si>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</si>
  <si>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</si>
  <si>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</si>
  <si>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</si>
  <si>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</si>
  <si>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</si>
  <si>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</si>
  <si>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</si>
  <si>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</si>
  <si>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</si>
  <si>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</si>
  <si>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</si>
  <si>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</si>
  <si>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</si>
  <si>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</si>
  <si>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</si>
  <si>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</si>
  <si>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</si>
  <si>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</si>
  <si>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</si>
  <si>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</si>
  <si>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</si>
  <si>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</si>
  <si>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</si>
  <si>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</si>
  <si>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</si>
  <si>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</si>
  <si>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</si>
  <si>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</si>
  <si>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</si>
  <si>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</si>
  <si>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</si>
  <si>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</si>
  <si>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</si>
  <si>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</si>
  <si>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</si>
  <si>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</si>
  <si>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</si>
  <si>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</si>
  <si>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</si>
  <si>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</si>
  <si>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</si>
  <si>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</si>
  <si>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</si>
  <si>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</si>
  <si>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</si>
  <si>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</si>
  <si>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</si>
  <si>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</si>
  <si>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</si>
  <si>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</si>
  <si>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</si>
  <si>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</si>
  <si>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</si>
  <si>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</si>
  <si>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</si>
  <si>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</si>
  <si>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</si>
  <si>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</si>
  <si>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</si>
  <si>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</si>
  <si>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</si>
  <si>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</si>
  <si>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</si>
  <si>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</si>
  <si>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</si>
  <si>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</si>
  <si>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</si>
  <si>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</si>
  <si>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</si>
  <si>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</si>
  <si>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</si>
  <si>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</si>
  <si>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</si>
  <si>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</si>
  <si>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</si>
  <si>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</si>
  <si>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</si>
  <si>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</si>
  <si>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</si>
  <si>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</si>
  <si>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</si>
  <si>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</si>
  <si>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</si>
  <si>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</si>
  <si>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</si>
  <si>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</si>
  <si>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</si>
  <si>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</si>
  <si>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</si>
  <si>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</si>
  <si>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</si>
  <si>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</si>
  <si>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</si>
  <si>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</si>
  <si>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</si>
  <si>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</si>
  <si>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</si>
  <si>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</si>
  <si>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</si>
  <si>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</si>
  <si>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</si>
  <si>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</si>
  <si>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</si>
  <si>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</si>
  <si>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</si>
  <si>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</si>
  <si>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</si>
  <si>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</si>
  <si>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</si>
  <si>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</si>
  <si>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</si>
  <si>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</si>
  <si>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</si>
  <si>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</si>
  <si>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</si>
  <si>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</si>
  <si>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</si>
  <si>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</si>
  <si>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</si>
  <si>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</si>
  <si>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</si>
  <si>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</si>
  <si>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</si>
  <si>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</si>
  <si>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</si>
  <si>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</si>
  <si>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</si>
  <si>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</si>
  <si>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</si>
  <si>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</si>
  <si>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</si>
  <si>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</si>
  <si>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</si>
  <si>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</si>
  <si>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</si>
  <si>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</si>
  <si>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</si>
  <si>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</si>
  <si>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</si>
  <si>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</si>
  <si>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</si>
  <si>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</si>
  <si>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</si>
  <si>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</si>
  <si>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</si>
  <si>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</si>
  <si>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</si>
  <si>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</si>
  <si>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</si>
  <si>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</si>
  <si>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</si>
  <si>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</si>
  <si>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</si>
  <si>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</si>
  <si>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</si>
  <si>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</si>
  <si>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</si>
  <si>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</si>
  <si>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</si>
  <si>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</si>
  <si>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</si>
  <si>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</si>
  <si>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</si>
  <si>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</si>
  <si>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</si>
  <si>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</si>
  <si>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</si>
  <si>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</si>
  <si>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</si>
  <si>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</si>
  <si>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</si>
  <si>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</si>
  <si>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</si>
  <si>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</si>
  <si>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</si>
  <si>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</si>
  <si>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</si>
  <si>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</si>
  <si>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</si>
  <si>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</si>
  <si>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</si>
  <si>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</si>
  <si>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</si>
  <si>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</si>
  <si>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</si>
  <si>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</si>
  <si>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</si>
  <si>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</si>
  <si>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</si>
  <si>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</si>
  <si>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</si>
  <si>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</si>
  <si>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</si>
  <si>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</si>
  <si>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</si>
  <si>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</si>
  <si>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</si>
  <si>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</si>
  <si>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</si>
  <si>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</si>
  <si>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</si>
  <si>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</si>
  <si>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</si>
  <si>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</si>
  <si>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</si>
  <si>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</si>
  <si>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</si>
  <si>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</si>
  <si>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</si>
  <si>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</si>
  <si>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</si>
  <si>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</si>
  <si>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</si>
  <si>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</si>
  <si>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</si>
  <si>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</si>
  <si>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</si>
  <si>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</si>
  <si>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</si>
  <si>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</si>
  <si>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</si>
  <si>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</si>
  <si>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</si>
  <si>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</si>
  <si>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</si>
  <si>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</si>
  <si>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</si>
  <si>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</si>
  <si>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</si>
  <si>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</si>
  <si>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</si>
  <si>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</si>
  <si>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</si>
  <si>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</si>
  <si>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</si>
  <si>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</si>
  <si>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</si>
  <si>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</si>
  <si>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</si>
  <si>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</si>
  <si>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</si>
  <si>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</si>
  <si>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</si>
  <si>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</si>
  <si>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</si>
  <si>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</si>
  <si>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</si>
  <si>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</si>
  <si>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</si>
  <si>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</si>
  <si>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</si>
  <si>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</si>
  <si>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</si>
  <si>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</si>
  <si>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</si>
  <si>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</si>
  <si>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</si>
  <si>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</si>
  <si>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</si>
  <si>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</si>
  <si>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</si>
  <si>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</si>
  <si>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</si>
  <si>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</si>
  <si>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</si>
  <si>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</si>
  <si>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</si>
  <si>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</si>
  <si>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</si>
  <si>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</si>
  <si>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</si>
  <si>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</si>
  <si>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</si>
  <si>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</si>
  <si>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</si>
  <si>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</si>
  <si>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</si>
  <si>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</si>
  <si>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</si>
  <si>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</si>
  <si>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</si>
  <si>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</si>
  <si>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</si>
  <si>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</si>
  <si>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</si>
  <si>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</si>
  <si>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</si>
  <si>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</si>
  <si>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</si>
  <si>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</si>
  <si>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</si>
  <si>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</si>
  <si>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</si>
  <si>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</si>
  <si>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</si>
  <si>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</si>
  <si>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</si>
  <si>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</si>
  <si>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</si>
  <si>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</si>
  <si>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</si>
  <si>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</si>
  <si>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</si>
  <si>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</si>
  <si>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</si>
  <si>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</si>
  <si>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</si>
  <si>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</si>
  <si>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</si>
  <si>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</si>
  <si>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</si>
  <si>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</si>
  <si>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</si>
  <si>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</si>
  <si>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</si>
  <si>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</si>
  <si>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</si>
  <si>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</si>
  <si>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</si>
  <si>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</si>
  <si>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</si>
  <si>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</si>
  <si>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</si>
  <si>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</si>
  <si>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</si>
  <si>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</si>
  <si>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</si>
  <si>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</si>
  <si>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</si>
  <si>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</si>
  <si>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</si>
  <si>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</si>
  <si>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</si>
  <si>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</si>
  <si>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</si>
  <si>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</si>
  <si>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</si>
  <si>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</si>
  <si>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</si>
  <si>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</si>
  <si>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</si>
  <si>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</si>
  <si>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</si>
  <si>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</si>
  <si>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</si>
  <si>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</si>
  <si>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</si>
  <si>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</si>
  <si>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</si>
  <si>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</si>
  <si>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</si>
  <si>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</si>
  <si>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</si>
  <si>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</si>
  <si>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</si>
  <si>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</si>
  <si>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</si>
  <si>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</si>
  <si>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</si>
  <si>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</si>
  <si>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</si>
  <si>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</si>
  <si>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</si>
  <si>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</si>
  <si>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</si>
  <si>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</si>
  <si>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</si>
  <si>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</si>
  <si>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</si>
  <si>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</si>
  <si>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</si>
  <si>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</si>
  <si>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</si>
  <si>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</si>
  <si>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</si>
  <si>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</si>
  <si>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</si>
  <si>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</si>
  <si>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</si>
  <si>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</si>
  <si>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</si>
  <si>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</si>
  <si>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</si>
  <si>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</si>
  <si>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</si>
  <si>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</si>
  <si>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</si>
  <si>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</si>
  <si>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</si>
  <si>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</si>
  <si>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</si>
  <si>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</si>
  <si>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</si>
  <si>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</si>
  <si>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</si>
  <si>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</si>
  <si>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</si>
  <si>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</si>
  <si>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</si>
  <si>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</si>
  <si>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</si>
  <si>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</si>
  <si>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</si>
  <si>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</si>
  <si>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</si>
  <si>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</si>
  <si>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</si>
  <si>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</si>
  <si>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</si>
  <si>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</si>
  <si>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</si>
  <si>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</si>
  <si>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</si>
  <si>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</si>
  <si>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</si>
  <si>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</si>
  <si>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</si>
  <si>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</si>
  <si>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</si>
  <si>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</si>
  <si>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</si>
  <si>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</si>
  <si>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</si>
  <si>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</si>
  <si>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</si>
  <si>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</si>
  <si>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</si>
  <si>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</si>
  <si>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</si>
  <si>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</si>
  <si>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</si>
  <si>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</si>
  <si>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</si>
  <si>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</si>
  <si>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</si>
  <si>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</si>
  <si>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</si>
  <si>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</si>
  <si>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</si>
  <si>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</si>
  <si>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</si>
  <si>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</si>
  <si>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</si>
  <si>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</si>
  <si>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</si>
  <si>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</si>
  <si>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</si>
  <si>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</si>
  <si>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</si>
  <si>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</si>
  <si>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</si>
  <si>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</si>
  <si>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</si>
  <si>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</si>
  <si>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</si>
  <si>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</si>
  <si>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</si>
  <si>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</si>
  <si>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</si>
  <si>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</si>
  <si>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</si>
  <si>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</si>
  <si>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</si>
  <si>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</si>
  <si>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</si>
  <si>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</si>
  <si>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</si>
  <si>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</si>
  <si>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</si>
  <si>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</si>
  <si>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</si>
  <si>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</si>
  <si>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</si>
  <si>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</si>
  <si>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</si>
  <si>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</si>
  <si>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</si>
  <si>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</si>
  <si>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</si>
  <si>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</si>
  <si>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</si>
  <si>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</si>
  <si>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</si>
  <si>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</si>
  <si>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</si>
  <si>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</si>
  <si>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</si>
  <si>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</si>
  <si>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</si>
  <si>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</si>
  <si>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</si>
  <si>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</si>
  <si>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</si>
  <si>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</si>
  <si>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</si>
  <si>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</si>
  <si>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</si>
  <si>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</si>
  <si>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</si>
  <si>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</si>
  <si>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</si>
  <si>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</si>
  <si>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</si>
  <si>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</si>
  <si>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</si>
  <si>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</si>
  <si>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</si>
  <si>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</si>
  <si>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</si>
  <si>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</si>
  <si>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</si>
  <si>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</si>
  <si>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</si>
  <si>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</si>
  <si>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</si>
  <si>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</si>
  <si>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</si>
  <si>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</si>
  <si>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</si>
  <si>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</si>
  <si>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</si>
  <si>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</si>
  <si>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</si>
  <si>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</si>
  <si>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</si>
  <si>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</si>
  <si>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</si>
  <si>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</si>
  <si>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</si>
  <si>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</si>
  <si>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</si>
  <si>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</si>
  <si>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</si>
  <si>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</si>
  <si>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</si>
  <si>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</si>
  <si>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</si>
  <si>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</si>
  <si>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</si>
  <si>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</si>
  <si>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</si>
  <si>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</si>
  <si>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</si>
  <si>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</si>
  <si>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</si>
  <si>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</si>
  <si>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</si>
  <si>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</si>
  <si>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</si>
  <si>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</si>
  <si>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</si>
  <si>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</si>
  <si>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</si>
  <si>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</si>
  <si>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</si>
  <si>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</si>
  <si>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</si>
  <si>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</si>
  <si>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</si>
  <si>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</si>
  <si>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</si>
  <si>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</si>
  <si>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</si>
  <si>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</si>
  <si>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</si>
  <si>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</si>
  <si>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</si>
  <si>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</si>
  <si>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</si>
  <si>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</si>
  <si>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</si>
  <si>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</si>
  <si>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</si>
  <si>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</si>
  <si>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</si>
  <si>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</si>
  <si>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</si>
  <si>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</si>
  <si>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</si>
  <si>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</si>
  <si>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</si>
  <si>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</si>
  <si>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</si>
  <si>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</si>
  <si>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</si>
  <si>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</si>
  <si>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</si>
  <si>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</si>
  <si>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</si>
  <si>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</si>
  <si>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</si>
  <si>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</si>
  <si>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</si>
  <si>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</si>
  <si>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</si>
  <si>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</si>
  <si>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</si>
  <si>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</si>
  <si>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</si>
  <si>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</si>
  <si>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</si>
  <si>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</si>
  <si>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</si>
  <si>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</si>
  <si>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</si>
  <si>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</si>
  <si>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</si>
  <si>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</si>
  <si>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</si>
  <si>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</si>
  <si>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</si>
  <si>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</si>
  <si>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</si>
  <si>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</si>
  <si>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</si>
  <si>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</si>
  <si>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</si>
  <si>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</si>
  <si>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</si>
  <si>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</si>
  <si>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</si>
  <si>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</si>
  <si>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</si>
  <si>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</si>
  <si>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</si>
  <si>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</si>
  <si>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</si>
  <si>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</si>
  <si>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</si>
  <si>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</si>
  <si>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</si>
  <si>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</si>
  <si>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</si>
  <si>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</si>
  <si>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</si>
  <si>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</si>
  <si>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</si>
  <si>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</si>
  <si>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</si>
  <si>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</si>
  <si>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</si>
  <si>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</si>
  <si>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</si>
  <si>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</si>
  <si>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</si>
  <si>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</si>
  <si>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</si>
  <si>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</si>
  <si>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</si>
  <si>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</si>
  <si>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</si>
  <si>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</si>
  <si>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</si>
  <si>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</si>
  <si>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</si>
  <si>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</si>
  <si>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</si>
  <si>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</si>
  <si>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</si>
  <si>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</si>
  <si>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</si>
  <si>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</si>
  <si>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</si>
  <si>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</si>
  <si>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</si>
  <si>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</si>
  <si>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</si>
  <si>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</si>
  <si>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</si>
  <si>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</si>
  <si>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</si>
  <si>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</si>
  <si>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</si>
  <si>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</si>
  <si>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</si>
  <si>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</si>
  <si>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</si>
  <si>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</si>
  <si>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</si>
  <si>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</si>
  <si>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</si>
  <si>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</si>
  <si>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</si>
  <si>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</si>
  <si>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</si>
  <si>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</si>
  <si>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</si>
  <si>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</si>
  <si>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</si>
  <si>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</si>
  <si>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</si>
  <si>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</si>
  <si>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</si>
  <si>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</si>
  <si>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</si>
  <si>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</si>
  <si>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</si>
  <si>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</si>
  <si>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</si>
  <si>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</si>
  <si>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</si>
  <si>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</si>
  <si>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</si>
  <si>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</si>
  <si>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</si>
  <si>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</si>
  <si>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</si>
  <si>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</si>
  <si>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</si>
  <si>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</si>
  <si>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</si>
  <si>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</si>
  <si>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</si>
  <si>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</si>
  <si>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</si>
  <si>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</si>
  <si>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</si>
  <si>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</si>
  <si>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</si>
  <si>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</si>
  <si>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</si>
  <si>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</si>
  <si>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</si>
  <si>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</si>
  <si>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</si>
  <si>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</si>
  <si>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</si>
  <si>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</si>
  <si>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</si>
  <si>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</si>
  <si>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</si>
  <si>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</si>
  <si>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</si>
  <si>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</si>
  <si>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</si>
  <si>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</si>
  <si>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</si>
  <si>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</si>
  <si>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</si>
  <si>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</si>
  <si>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</si>
  <si>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</si>
  <si>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</si>
  <si>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</si>
  <si>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</si>
  <si>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</si>
  <si>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</si>
  <si>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</si>
  <si>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</si>
  <si>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</si>
  <si>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</si>
  <si>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</si>
  <si>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</si>
  <si>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</si>
  <si>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</si>
  <si>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</si>
  <si>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</si>
  <si>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</si>
  <si>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</si>
  <si>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</si>
  <si>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</si>
  <si>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</si>
  <si>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</si>
  <si>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</si>
  <si>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</si>
  <si>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</si>
  <si>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</si>
  <si>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</si>
  <si>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</si>
  <si>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</si>
  <si>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</si>
  <si>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</si>
  <si>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</si>
  <si>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</si>
  <si>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</si>
  <si>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</si>
  <si>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</si>
  <si>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</si>
  <si>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</si>
  <si>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</si>
  <si>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</si>
  <si>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</si>
  <si>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</si>
  <si>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</si>
  <si>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</si>
  <si>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</si>
  <si>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</si>
  <si>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</si>
  <si>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</si>
  <si>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</si>
  <si>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</si>
  <si>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</si>
  <si>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</si>
  <si>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</si>
  <si>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</si>
  <si>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</si>
  <si>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</si>
  <si>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</si>
  <si>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</si>
  <si>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</si>
  <si>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</si>
  <si>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</si>
  <si>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</si>
  <si>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</si>
  <si>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</si>
  <si>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</si>
  <si>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</si>
  <si>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</si>
  <si>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</si>
  <si>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</si>
  <si>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</si>
  <si>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</si>
  <si>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</si>
  <si>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</si>
  <si>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</si>
  <si>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</si>
  <si>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</si>
  <si>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</si>
  <si>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</si>
  <si>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</si>
  <si>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</si>
  <si>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</si>
  <si>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</si>
  <si>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</si>
  <si>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</si>
  <si>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</si>
  <si>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</si>
  <si>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</si>
  <si>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</si>
  <si>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</si>
  <si>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</si>
  <si>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</si>
  <si>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</si>
  <si>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</si>
  <si>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</si>
  <si>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</si>
  <si>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</si>
  <si>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</si>
  <si>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</si>
  <si>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</si>
  <si>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</si>
  <si>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</si>
  <si>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</si>
  <si>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</si>
  <si>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</si>
  <si>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</si>
  <si>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</si>
  <si>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</si>
  <si>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</si>
  <si>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</si>
  <si>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</si>
  <si>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</si>
  <si>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</si>
  <si>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</si>
  <si>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</si>
  <si>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</si>
  <si>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</si>
  <si>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</si>
  <si>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</si>
  <si>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</si>
  <si>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</si>
  <si>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</si>
  <si>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</si>
  <si>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</si>
  <si>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</si>
  <si>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</si>
  <si>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</si>
  <si>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</si>
  <si>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</si>
  <si>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</si>
  <si>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</si>
  <si>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</si>
  <si>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</si>
  <si>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</si>
  <si>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</si>
  <si>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</si>
  <si>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</si>
  <si>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</si>
  <si>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</si>
  <si>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</si>
  <si>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</si>
  <si>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</si>
  <si>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</si>
  <si>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</si>
  <si>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</si>
  <si>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</si>
  <si>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</si>
  <si>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</si>
  <si>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</si>
  <si>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</si>
  <si>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</si>
  <si>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</si>
  <si>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</si>
  <si>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</si>
  <si>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</si>
  <si>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</si>
  <si>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</si>
  <si>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</si>
  <si>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</si>
  <si>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</si>
  <si>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</si>
  <si>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</si>
  <si>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</si>
  <si>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</si>
  <si>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</si>
  <si>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</si>
  <si>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</si>
  <si>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</si>
  <si>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</si>
  <si>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</si>
  <si>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</si>
  <si>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</si>
  <si>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</si>
  <si>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</si>
  <si>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</si>
  <si>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</si>
  <si>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</si>
  <si>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</si>
  <si>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</si>
  <si>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</si>
  <si>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</si>
  <si>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</si>
  <si>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</si>
  <si>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</si>
  <si>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</si>
  <si>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</si>
  <si>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</si>
  <si>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</si>
  <si>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</si>
  <si>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</si>
  <si>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</si>
  <si>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</si>
  <si>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</si>
  <si>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</si>
  <si>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</si>
  <si>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</si>
  <si>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</si>
  <si>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</si>
  <si>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</si>
  <si>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</si>
  <si>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</si>
  <si>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</si>
  <si>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</si>
  <si>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</si>
  <si>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</si>
  <si>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</si>
  <si>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</si>
  <si>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</si>
  <si>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</si>
  <si>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</si>
  <si>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</si>
  <si>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</si>
  <si>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</si>
  <si>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</si>
  <si>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</si>
  <si>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</si>
  <si>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</si>
  <si>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</si>
  <si>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</si>
  <si>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</si>
  <si>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</si>
  <si>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</si>
  <si>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</si>
  <si>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</si>
  <si>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</si>
  <si>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</si>
  <si>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</si>
  <si>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</si>
  <si>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</si>
  <si>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</si>
  <si>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</si>
  <si>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</si>
  <si>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</si>
  <si>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</si>
  <si>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</si>
  <si>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</si>
  <si>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</si>
  <si>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</si>
  <si>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</si>
  <si>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</si>
  <si>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</si>
  <si>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</si>
  <si>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</si>
  <si>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</si>
  <si>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</si>
  <si>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</si>
  <si>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</si>
  <si>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</si>
  <si>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</si>
  <si>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</si>
  <si>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</si>
  <si>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</si>
  <si>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</si>
  <si>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</si>
  <si>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</si>
  <si>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</si>
  <si>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</si>
  <si>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</si>
  <si>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</si>
  <si>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</si>
  <si>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</si>
  <si>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</si>
  <si>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</si>
  <si>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</si>
  <si>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</si>
  <si>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</si>
  <si>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</si>
  <si>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</si>
  <si>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</si>
  <si>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</si>
  <si>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</si>
  <si>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</si>
  <si>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</si>
  <si>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</si>
  <si>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</si>
  <si>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</si>
  <si>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</si>
  <si>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</si>
  <si>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</si>
  <si>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</si>
  <si>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</si>
  <si>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</si>
  <si>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</si>
  <si>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</si>
  <si>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</si>
  <si>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</si>
  <si>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</si>
  <si>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</si>
  <si>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</si>
  <si>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</si>
  <si>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</si>
  <si>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</si>
  <si>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</si>
  <si>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</si>
  <si>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</si>
  <si>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</si>
  <si>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</si>
  <si>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</si>
  <si>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</si>
  <si>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</si>
  <si>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</si>
  <si>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</si>
  <si>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</si>
  <si>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</si>
  <si>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</si>
  <si>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</si>
  <si>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</si>
  <si>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</si>
  <si>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</si>
  <si>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</si>
  <si>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</si>
  <si>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</si>
  <si>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</si>
  <si>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</si>
  <si>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</si>
  <si>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</si>
  <si>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</si>
  <si>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</si>
  <si>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</si>
  <si>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</si>
  <si>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</si>
  <si>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</si>
  <si>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</si>
  <si>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</si>
  <si>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</si>
  <si>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</si>
  <si>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</si>
  <si>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</si>
  <si>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</si>
  <si>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</si>
  <si>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</si>
  <si>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</si>
  <si>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</si>
  <si>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</si>
  <si>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</si>
  <si>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</si>
  <si>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</si>
  <si>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</si>
  <si>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</si>
  <si>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</si>
  <si>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</si>
  <si>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</si>
  <si>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</si>
  <si>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</si>
  <si>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</si>
  <si>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</si>
  <si>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</si>
  <si>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</si>
  <si>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</si>
  <si>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</si>
  <si>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</si>
  <si>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</si>
  <si>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</si>
  <si>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</si>
  <si>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</si>
  <si>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</si>
  <si>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</si>
  <si>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</si>
  <si>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</si>
  <si>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</si>
  <si>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</si>
  <si>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</si>
  <si>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</si>
  <si>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</si>
  <si>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</si>
  <si>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</si>
  <si>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</si>
  <si>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</si>
  <si>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</si>
  <si>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</si>
  <si>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</si>
  <si>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</si>
  <si>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</si>
  <si>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</si>
  <si>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</si>
  <si>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</si>
  <si>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</si>
  <si>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</si>
  <si>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</si>
  <si>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</si>
  <si>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</si>
  <si>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</si>
  <si>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</si>
  <si>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</si>
  <si>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</si>
  <si>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</si>
  <si>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</si>
  <si>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</si>
  <si>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</si>
  <si>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</si>
  <si>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</si>
  <si>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</si>
  <si>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</si>
  <si>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</si>
  <si>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</si>
  <si>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</si>
  <si>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</si>
  <si>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</si>
  <si>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</si>
  <si>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</si>
  <si>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</si>
  <si>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</si>
  <si>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</si>
  <si>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</si>
  <si>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</si>
  <si>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</si>
  <si>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</si>
  <si>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</si>
  <si>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</si>
  <si>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</si>
  <si>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</si>
  <si>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</si>
  <si>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</si>
  <si>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</si>
  <si>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</si>
  <si>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</si>
  <si>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</si>
  <si>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</si>
  <si>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</si>
  <si>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</si>
  <si>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</si>
  <si>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</si>
  <si>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</si>
  <si>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</si>
  <si>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</si>
  <si>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</si>
  <si>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</si>
  <si>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</si>
  <si>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</si>
  <si>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</si>
  <si>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</si>
  <si>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</si>
  <si>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</si>
  <si>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</si>
  <si>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</si>
  <si>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</si>
  <si>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</si>
  <si>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</si>
  <si>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</si>
  <si>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</si>
  <si>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</si>
  <si>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</si>
  <si>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</si>
  <si>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</si>
  <si>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</si>
  <si>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</si>
  <si>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</si>
  <si>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</si>
  <si>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</si>
  <si>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</si>
  <si>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</si>
  <si>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</si>
  <si>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</si>
  <si>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</si>
  <si>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</si>
  <si>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</si>
  <si>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</si>
  <si>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</si>
  <si>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</si>
  <si>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</si>
  <si>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</si>
  <si>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</si>
  <si>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</si>
  <si>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</si>
  <si>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</si>
  <si>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</si>
  <si>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</si>
  <si>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</si>
  <si>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</si>
  <si>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</si>
  <si>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</si>
  <si>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</si>
  <si>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</si>
  <si>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</si>
  <si>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</si>
  <si>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</si>
  <si>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</si>
  <si>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</si>
  <si>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</si>
  <si>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</si>
  <si>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</si>
  <si>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</si>
  <si>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</si>
  <si>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</si>
  <si>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</si>
  <si>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</si>
  <si>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</si>
  <si>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</si>
  <si>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</si>
  <si>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</si>
  <si>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</si>
  <si>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</si>
  <si>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</si>
  <si>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</si>
  <si>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</si>
  <si>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</si>
  <si>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</si>
  <si>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</si>
  <si>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</si>
  <si>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</si>
  <si>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</si>
  <si>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</si>
  <si>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</si>
  <si>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</si>
  <si>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</si>
  <si>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</si>
  <si>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</si>
  <si>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</si>
  <si>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</si>
  <si>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</si>
  <si>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</si>
  <si>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</si>
  <si>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</si>
  <si>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</si>
  <si>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</si>
  <si>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</si>
  <si>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</si>
  <si>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</si>
  <si>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</si>
  <si>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</si>
  <si>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</si>
  <si>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</si>
  <si>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</si>
  <si>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</si>
  <si>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</si>
  <si>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</si>
  <si>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</si>
  <si>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</si>
  <si>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</si>
  <si>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</si>
  <si>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</si>
  <si>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</si>
  <si>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</si>
  <si>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</si>
  <si>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</si>
  <si>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</si>
  <si>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</si>
  <si>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</si>
  <si>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</si>
  <si>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</si>
  <si>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</si>
  <si>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</si>
  <si>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</si>
  <si>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</si>
  <si>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</si>
  <si>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</si>
  <si>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</si>
  <si>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</si>
  <si>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</si>
  <si>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</si>
  <si>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</si>
  <si>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</si>
  <si>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</si>
  <si>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</si>
  <si>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</si>
  <si>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</si>
  <si>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</si>
  <si>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</si>
  <si>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</si>
  <si>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</si>
  <si>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</si>
  <si>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</si>
  <si>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</si>
  <si>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</si>
  <si>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</si>
  <si>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</si>
  <si>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</si>
  <si>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</si>
  <si>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</si>
  <si>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</si>
  <si>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</si>
  <si>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</si>
  <si>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</si>
  <si>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</si>
  <si>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</si>
  <si>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</si>
  <si>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</si>
  <si>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</si>
  <si>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</si>
  <si>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</si>
  <si>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</si>
  <si>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</si>
  <si>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</si>
  <si>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</si>
  <si>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</si>
  <si>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</si>
  <si>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</si>
  <si>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</si>
  <si>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</si>
  <si>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</si>
  <si>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</si>
  <si>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</si>
  <si>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</si>
  <si>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</si>
  <si>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</si>
  <si>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</si>
  <si>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</si>
  <si>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</si>
  <si>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</si>
  <si>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</si>
  <si>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</si>
  <si>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</si>
  <si>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</si>
  <si>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</si>
  <si>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</si>
  <si>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</si>
  <si>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</si>
  <si>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</si>
  <si>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</si>
  <si>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</si>
  <si>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</si>
  <si>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</si>
  <si>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</si>
  <si>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</si>
  <si>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</si>
  <si>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</si>
  <si>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</si>
  <si>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</si>
  <si>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</si>
  <si>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</si>
  <si>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</si>
  <si>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</si>
  <si>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</si>
  <si>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</si>
  <si>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</si>
  <si>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</si>
  <si>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</si>
  <si>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</si>
  <si>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</si>
  <si>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</si>
  <si>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</si>
  <si>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</si>
  <si>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</si>
  <si>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</si>
  <si>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</si>
  <si>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</si>
  <si>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</si>
  <si>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</si>
  <si>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</si>
  <si>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</si>
  <si>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</si>
  <si>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</si>
  <si>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</si>
  <si>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</si>
  <si>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</si>
  <si>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</si>
  <si>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</si>
  <si>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</si>
  <si>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</si>
  <si>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</si>
  <si>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</si>
  <si>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</si>
  <si>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</si>
  <si>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</si>
  <si>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</si>
  <si>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</si>
  <si>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</si>
  <si>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</si>
  <si>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</si>
  <si>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</si>
  <si>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</si>
  <si>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</si>
  <si>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</si>
  <si>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</si>
  <si>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</si>
  <si>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</si>
  <si>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</si>
  <si>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</si>
  <si>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</si>
  <si>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</si>
  <si>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</si>
  <si>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</si>
  <si>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</si>
  <si>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</si>
  <si>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</si>
  <si>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</si>
  <si>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</si>
  <si>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</si>
  <si>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</si>
  <si>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</si>
  <si>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</si>
  <si>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</si>
  <si>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</si>
  <si>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</si>
  <si>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</si>
  <si>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</si>
  <si>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</si>
  <si>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</si>
  <si>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</si>
  <si>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</si>
  <si>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</si>
  <si>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</si>
  <si>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</si>
  <si>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</si>
  <si>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</si>
  <si>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</si>
  <si>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</si>
  <si>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</si>
  <si>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</si>
  <si>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</si>
  <si>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</si>
  <si>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</si>
  <si>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</si>
  <si>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</si>
  <si>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</si>
  <si>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</si>
  <si>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</si>
  <si>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</si>
  <si>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</si>
  <si>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</si>
  <si>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</si>
  <si>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</si>
  <si>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</si>
  <si>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</si>
  <si>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</si>
  <si>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</si>
  <si>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</si>
  <si>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</si>
  <si>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</si>
  <si>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</si>
  <si>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</si>
  <si>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</si>
  <si>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</si>
  <si>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</si>
  <si>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</si>
  <si>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</si>
  <si>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</si>
  <si>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</si>
  <si>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</si>
  <si>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</si>
  <si>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</si>
  <si>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</si>
  <si>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</si>
  <si>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</si>
  <si>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</si>
  <si>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</si>
  <si>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</si>
  <si>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</si>
  <si>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</si>
  <si>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</si>
  <si>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</si>
  <si>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</si>
  <si>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</si>
  <si>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</si>
  <si>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</si>
  <si>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</si>
  <si>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</si>
  <si>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</si>
  <si>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</si>
  <si>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</si>
  <si>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</si>
  <si>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</si>
  <si>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</si>
  <si>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</si>
  <si>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</si>
  <si>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</si>
  <si>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</si>
  <si>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</si>
  <si>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</si>
  <si>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</si>
  <si>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</si>
  <si>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</si>
  <si>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</si>
  <si>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</si>
  <si>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</si>
  <si>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</si>
  <si>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</si>
  <si>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</si>
  <si>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</si>
  <si>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</si>
  <si>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</si>
  <si>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</si>
  <si>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</si>
  <si>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</si>
  <si>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</si>
  <si>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</si>
  <si>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</si>
  <si>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</si>
  <si>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</si>
  <si>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</si>
  <si>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</si>
  <si>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</si>
  <si>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</si>
  <si>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</si>
  <si>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</si>
  <si>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</si>
  <si>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</si>
  <si>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</si>
  <si>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</si>
  <si>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</si>
  <si>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</si>
  <si>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</si>
  <si>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</si>
  <si>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</si>
  <si>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</si>
  <si>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</si>
  <si>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</si>
  <si>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</si>
  <si>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</si>
  <si>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</si>
  <si>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</si>
  <si>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</si>
  <si>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</si>
  <si>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</si>
  <si>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</si>
  <si>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</si>
  <si>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</si>
  <si>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</si>
  <si>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</si>
  <si>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</si>
  <si>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</si>
  <si>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</si>
  <si>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</si>
  <si>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</si>
  <si>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</si>
  <si>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</si>
  <si>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</si>
  <si>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</si>
  <si>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</si>
  <si>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</si>
  <si>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</si>
  <si>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</si>
  <si>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</si>
  <si>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</si>
  <si>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</si>
  <si>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</si>
  <si>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</si>
  <si>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</si>
  <si>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</si>
  <si>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</si>
  <si>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</si>
  <si>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</si>
  <si>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</si>
  <si>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</si>
  <si>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</si>
  <si>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</si>
  <si>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</si>
  <si>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</si>
  <si>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</si>
  <si>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</si>
  <si>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</si>
  <si>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</si>
  <si>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</si>
  <si>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</si>
  <si>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</si>
  <si>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</si>
  <si>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</si>
  <si>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</si>
  <si>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</si>
  <si>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</si>
  <si>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</si>
  <si>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</si>
  <si>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</si>
  <si>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</si>
  <si>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</si>
  <si>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</si>
  <si>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</si>
  <si>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</si>
  <si>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</si>
  <si>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</si>
  <si>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</si>
  <si>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</si>
  <si>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</si>
  <si>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</si>
  <si>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</si>
  <si>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</si>
  <si>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</si>
  <si>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</si>
  <si>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</si>
  <si>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</si>
  <si>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</si>
  <si>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</si>
  <si>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</si>
  <si>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</si>
  <si>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</si>
  <si>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</si>
  <si>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</si>
  <si>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</si>
  <si>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</si>
  <si>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</si>
  <si>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</si>
  <si>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</si>
  <si>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</si>
  <si>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</si>
  <si>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</si>
  <si>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</si>
  <si>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</si>
  <si>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</si>
  <si>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</si>
  <si>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</si>
  <si>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</si>
  <si>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</si>
  <si>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</si>
  <si>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</si>
  <si>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</si>
  <si>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</si>
  <si>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</si>
  <si>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</si>
  <si>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</si>
  <si>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</si>
  <si>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</si>
  <si>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</si>
  <si>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</si>
  <si>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</si>
  <si>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</si>
  <si>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</si>
  <si>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</si>
  <si>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</si>
  <si>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</si>
  <si>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</si>
  <si>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</si>
  <si>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</si>
  <si>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</si>
  <si>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</si>
  <si>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</si>
  <si>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</si>
  <si>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</si>
  <si>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</si>
  <si>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</si>
  <si>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</si>
  <si>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</si>
  <si>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</si>
  <si>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</si>
  <si>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</si>
  <si>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</si>
  <si>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</si>
  <si>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</si>
  <si>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</si>
  <si>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</si>
  <si>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</si>
  <si>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</si>
  <si>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</si>
  <si>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</si>
  <si>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</si>
  <si>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</si>
  <si>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</si>
  <si>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</si>
  <si>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</si>
  <si>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</si>
  <si>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</si>
  <si>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</si>
  <si>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</si>
  <si>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</si>
  <si>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</si>
  <si>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</si>
  <si>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</si>
  <si>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</si>
  <si>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</si>
  <si>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</si>
  <si>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</si>
  <si>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</si>
  <si>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</si>
  <si>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</si>
  <si>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</si>
  <si>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</si>
  <si>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</si>
  <si>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</si>
  <si>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</si>
  <si>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</si>
  <si>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</si>
  <si>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</si>
  <si>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</si>
  <si>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</si>
  <si>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</si>
  <si>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</si>
  <si>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</si>
  <si>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</si>
  <si>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</si>
  <si>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</si>
  <si>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</si>
  <si>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</si>
  <si>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</si>
  <si>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</si>
  <si>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</si>
  <si>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</si>
  <si>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</si>
  <si>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</si>
  <si>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</si>
  <si>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</si>
  <si>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</si>
  <si>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</si>
  <si>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</si>
  <si>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</si>
  <si>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</si>
  <si>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</si>
  <si>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</si>
  <si>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</si>
  <si>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</si>
  <si>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</si>
  <si>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</si>
  <si>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</si>
  <si>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</si>
  <si>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</si>
  <si>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</si>
  <si>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</si>
  <si>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</si>
  <si>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</si>
  <si>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</si>
  <si>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</si>
  <si>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</si>
  <si>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</si>
  <si>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</si>
  <si>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</si>
  <si>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</si>
  <si>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</si>
  <si>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</si>
  <si>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</si>
  <si>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</si>
  <si>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</si>
  <si>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</si>
  <si>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</si>
  <si>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</si>
  <si>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</si>
  <si>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</si>
  <si>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</si>
  <si>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</si>
  <si>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</si>
  <si>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</si>
  <si>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</si>
  <si>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</si>
  <si>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</si>
  <si>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</si>
  <si>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</si>
  <si>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</si>
  <si>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</si>
  <si>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</si>
  <si>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</si>
  <si>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</si>
  <si>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</si>
  <si>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</si>
  <si>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</si>
  <si>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</si>
  <si>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</si>
  <si>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</si>
  <si>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</si>
  <si>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</si>
  <si>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</si>
  <si>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</si>
  <si>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</si>
  <si>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</si>
  <si>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</si>
  <si>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</si>
  <si>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</si>
  <si>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</si>
  <si>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</si>
  <si>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</si>
  <si>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</si>
  <si>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</si>
  <si>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</si>
  <si>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</si>
  <si>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</si>
  <si>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</si>
  <si>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</si>
  <si>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</si>
  <si>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</si>
  <si>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</si>
  <si>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</si>
  <si>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</si>
  <si>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</si>
  <si>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</si>
  <si>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</si>
  <si>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</si>
  <si>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</si>
  <si>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</si>
  <si>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</si>
  <si>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</si>
  <si>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</si>
  <si>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</si>
  <si>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</si>
  <si>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</si>
  <si>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</si>
  <si>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</si>
  <si>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</si>
  <si>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</si>
  <si>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</si>
  <si>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</si>
  <si>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</si>
  <si>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</si>
  <si>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</si>
  <si>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</si>
  <si>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</si>
  <si>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</si>
  <si>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</si>
  <si>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</si>
  <si>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</si>
  <si>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</si>
  <si>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</si>
  <si>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</si>
  <si>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</si>
  <si>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</si>
  <si>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</si>
  <si>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</si>
  <si>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</si>
  <si>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</si>
  <si>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</si>
  <si>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</si>
  <si>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</si>
  <si>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</si>
  <si>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</si>
  <si>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</si>
  <si>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</si>
  <si>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</si>
  <si>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</si>
  <si>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</si>
  <si>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</si>
  <si>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</si>
  <si>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</si>
  <si>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</si>
  <si>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</si>
  <si>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</si>
  <si>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</si>
  <si>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</si>
  <si>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</si>
  <si>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</si>
  <si>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</si>
  <si>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</si>
  <si>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</si>
  <si>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</si>
  <si>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</si>
  <si>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</si>
  <si>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</si>
  <si>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</si>
  <si>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</si>
  <si>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</si>
  <si>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</si>
  <si>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</si>
  <si>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</si>
  <si>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</si>
  <si>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</si>
  <si>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</si>
  <si>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</si>
  <si>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</si>
  <si>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</si>
  <si>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</si>
  <si>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</si>
  <si>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</si>
  <si>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</si>
  <si>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</si>
  <si>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</si>
  <si>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</si>
  <si>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</si>
  <si>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</si>
  <si>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</si>
  <si>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</si>
  <si>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</si>
  <si>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</si>
  <si>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</si>
  <si>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</si>
  <si>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</si>
  <si>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</si>
  <si>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</si>
  <si>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</si>
  <si>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</si>
  <si>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</si>
  <si>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</si>
  <si>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</si>
  <si>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</si>
  <si>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</si>
  <si>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</si>
  <si>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</si>
  <si>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</si>
  <si>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</si>
  <si>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</si>
  <si>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</si>
  <si>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</si>
  <si>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</si>
  <si>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</si>
  <si>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</si>
  <si>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</si>
  <si>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</si>
  <si>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</si>
  <si>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</si>
  <si>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</si>
  <si>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</si>
  <si>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</si>
  <si>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</si>
  <si>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</si>
  <si>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</si>
  <si>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</si>
  <si>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</si>
  <si>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</si>
  <si>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</si>
  <si>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</si>
  <si>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</si>
  <si>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</si>
  <si>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</si>
  <si>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</si>
  <si>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</si>
  <si>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</si>
  <si>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</si>
  <si>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</si>
  <si>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</si>
  <si>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</si>
  <si>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</si>
  <si>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</si>
  <si>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</si>
  <si>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</si>
  <si>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</si>
  <si>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</si>
  <si>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</si>
  <si>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</si>
  <si>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</si>
  <si>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</si>
  <si>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</si>
  <si>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</si>
  <si>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</si>
  <si>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</si>
  <si>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</si>
  <si>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</si>
  <si>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</si>
  <si>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</si>
  <si>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</si>
  <si>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</si>
  <si>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</si>
  <si>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</si>
  <si>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</si>
  <si>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</si>
  <si>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</si>
  <si>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</si>
  <si>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</si>
  <si>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</si>
  <si>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</si>
  <si>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</si>
  <si>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</si>
  <si>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</si>
  <si>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</si>
  <si>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</si>
  <si>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</si>
  <si>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</si>
  <si>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</si>
  <si>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</si>
  <si>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</si>
  <si>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</si>
  <si>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</si>
  <si>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</si>
  <si>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</si>
  <si>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</si>
  <si>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</si>
  <si>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</si>
  <si>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</si>
  <si>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</si>
  <si>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</si>
  <si>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</si>
  <si>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</si>
  <si>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</si>
  <si>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</si>
  <si>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</si>
  <si>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</si>
  <si>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</si>
  <si>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</si>
  <si>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</si>
  <si>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</si>
  <si>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</si>
  <si>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</si>
  <si>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</si>
  <si>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</si>
  <si>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</si>
  <si>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</si>
  <si>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</si>
  <si>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</si>
  <si>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</si>
  <si>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</si>
  <si>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</si>
  <si>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</si>
  <si>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</si>
  <si>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</si>
  <si>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</si>
  <si>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</si>
  <si>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</si>
  <si>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</si>
  <si>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</si>
  <si>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</si>
  <si>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</si>
  <si>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</si>
  <si>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</si>
  <si>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</si>
  <si>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</si>
  <si>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</si>
  <si>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</si>
  <si>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</si>
  <si>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</si>
  <si>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</si>
  <si>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</si>
  <si>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</si>
  <si>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</si>
  <si>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</si>
  <si>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</si>
  <si>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</si>
  <si>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</si>
  <si>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</si>
  <si>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</si>
  <si>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</si>
  <si>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</si>
  <si>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</si>
  <si>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</si>
  <si>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</si>
  <si>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</si>
  <si>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</si>
  <si>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</si>
  <si>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</si>
  <si>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</si>
  <si>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</si>
  <si>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</si>
  <si>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</si>
  <si>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</si>
  <si>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</si>
  <si>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</si>
  <si>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</si>
  <si>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</si>
  <si>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</si>
  <si>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</si>
  <si>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</si>
  <si>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</si>
  <si>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</si>
  <si>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</si>
  <si>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</si>
  <si>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</si>
  <si>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</si>
  <si>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</si>
  <si>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</si>
  <si>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</si>
  <si>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</si>
  <si>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</si>
  <si>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</si>
  <si>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</si>
  <si>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</si>
  <si>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</si>
  <si>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</si>
  <si>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</si>
  <si>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</si>
  <si>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</si>
  <si>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</si>
  <si>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</si>
  <si>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</si>
  <si>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</si>
  <si>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</si>
  <si>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</si>
  <si>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</si>
  <si>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</si>
  <si>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</si>
  <si>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</si>
  <si>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</si>
  <si>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</si>
  <si>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</si>
  <si>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</si>
  <si>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</si>
  <si>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</si>
  <si>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</si>
  <si>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</si>
  <si>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</si>
  <si>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</si>
  <si>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</si>
  <si>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</si>
  <si>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</si>
  <si>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</si>
  <si>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</si>
  <si>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</si>
  <si>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</si>
  <si>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</si>
  <si>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</si>
  <si>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</si>
  <si>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</si>
  <si>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</si>
  <si>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</si>
  <si>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</si>
  <si>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</si>
  <si>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</si>
  <si>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</si>
  <si>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</si>
  <si>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</si>
  <si>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</si>
  <si>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</si>
  <si>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</si>
  <si>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</si>
  <si>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</si>
  <si>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</si>
  <si>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</si>
  <si>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</si>
  <si>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</si>
  <si>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</si>
  <si>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</si>
  <si>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</si>
  <si>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</si>
  <si>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</si>
  <si>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</si>
  <si>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</si>
  <si>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</si>
  <si>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</si>
  <si>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</si>
  <si>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</si>
  <si>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</si>
  <si>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</si>
  <si>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</si>
  <si>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</si>
  <si>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</si>
  <si>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</si>
  <si>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</si>
  <si>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</si>
  <si>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</si>
  <si>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</si>
  <si>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</si>
  <si>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</si>
  <si>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</si>
  <si>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</si>
  <si>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</si>
  <si>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</si>
  <si>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</si>
  <si>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</si>
  <si>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</si>
  <si>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</si>
  <si>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</si>
  <si>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</si>
  <si>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</si>
  <si>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</si>
  <si>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</si>
  <si>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</si>
  <si>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</si>
  <si>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</si>
  <si>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</si>
  <si>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</si>
  <si>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</si>
  <si>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</si>
  <si>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</si>
  <si>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</si>
  <si>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</si>
  <si>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</si>
  <si>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</si>
  <si>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</si>
  <si>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</si>
  <si>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</si>
  <si>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</si>
  <si>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</si>
  <si>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</si>
  <si>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</si>
  <si>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</si>
  <si>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</si>
  <si>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</si>
  <si>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</si>
  <si>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</si>
  <si>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</si>
  <si>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</si>
  <si>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</si>
  <si>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</si>
  <si>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</si>
  <si>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</si>
  <si>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</si>
  <si>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</si>
  <si>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</si>
  <si>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</si>
  <si>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</si>
  <si>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</si>
  <si>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</si>
  <si>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</si>
  <si>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</si>
  <si>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</si>
  <si>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</si>
  <si>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</si>
  <si>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</si>
  <si>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</si>
  <si>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</si>
  <si>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</si>
  <si>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</si>
  <si>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</si>
  <si>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</si>
  <si>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</si>
  <si>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</si>
  <si>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</si>
  <si>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</si>
  <si>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</si>
  <si>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</si>
  <si>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</si>
  <si>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</si>
  <si>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</si>
  <si>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</si>
  <si>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</si>
  <si>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</si>
  <si>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</si>
  <si>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</si>
  <si>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</si>
  <si>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</si>
  <si>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</si>
  <si>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</si>
  <si>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</si>
  <si>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</si>
  <si>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</si>
  <si>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</si>
  <si>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</si>
  <si>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</si>
  <si>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</si>
  <si>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</si>
  <si>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</si>
  <si>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</si>
  <si>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</si>
  <si>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</si>
  <si>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</si>
  <si>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</si>
  <si>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</si>
  <si>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</si>
  <si>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</si>
  <si>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</si>
  <si>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</si>
  <si>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</si>
  <si>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</si>
  <si>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</si>
  <si>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</si>
  <si>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</si>
  <si>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</si>
  <si>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</si>
  <si>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</si>
  <si>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</si>
  <si>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</si>
  <si>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</si>
  <si>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</si>
  <si>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</si>
  <si>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</si>
  <si>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</si>
  <si>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</si>
  <si>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</si>
  <si>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</si>
  <si>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</si>
  <si>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</si>
  <si>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</si>
  <si>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</si>
  <si>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</si>
  <si>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</si>
  <si>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</si>
  <si>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</si>
  <si>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</si>
  <si>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</si>
  <si>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</si>
  <si>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</si>
  <si>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</si>
  <si>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</si>
  <si>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</si>
  <si>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</si>
  <si>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</si>
  <si>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</si>
  <si>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</si>
  <si>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</si>
  <si>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</si>
  <si>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</si>
  <si>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</si>
  <si>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</si>
  <si>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</si>
  <si>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</si>
  <si>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</si>
  <si>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</si>
  <si>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</si>
  <si>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</si>
  <si>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</si>
  <si>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</si>
  <si>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</si>
  <si>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</si>
  <si>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</si>
  <si>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</si>
  <si>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</si>
  <si>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</si>
  <si>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</si>
  <si>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</si>
  <si>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</si>
  <si>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</si>
  <si>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</si>
  <si>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</si>
  <si>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</si>
  <si>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</si>
  <si>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</si>
  <si>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</si>
  <si>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</si>
  <si>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</si>
  <si>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</si>
  <si>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</si>
  <si>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</si>
  <si>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</si>
  <si>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</si>
  <si>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</si>
  <si>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</si>
  <si>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</si>
  <si>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</si>
  <si>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</si>
  <si>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</si>
  <si>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</si>
  <si>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</si>
  <si>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</si>
  <si>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</si>
  <si>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</si>
  <si>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</si>
  <si>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</si>
  <si>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</si>
  <si>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</si>
  <si>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</si>
  <si>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</si>
  <si>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</si>
  <si>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</si>
  <si>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</si>
  <si>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</si>
  <si>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</si>
  <si>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</si>
  <si>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</si>
  <si>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</si>
  <si>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</si>
  <si>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</si>
  <si>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</si>
  <si>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</si>
  <si>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</si>
  <si>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</si>
  <si>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</si>
  <si>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</si>
  <si>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</si>
  <si>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</si>
  <si>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</si>
  <si>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</si>
  <si>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</si>
  <si>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</si>
  <si>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</si>
  <si>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</si>
  <si>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</si>
  <si>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</si>
  <si>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</si>
  <si>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</si>
  <si>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</si>
  <si>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</si>
  <si>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</si>
  <si>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</si>
  <si>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</si>
  <si>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</si>
  <si>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</si>
  <si>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</si>
  <si>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</si>
  <si>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</si>
  <si>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</si>
  <si>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</si>
  <si>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</si>
  <si>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</si>
  <si>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</si>
  <si>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</si>
  <si>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</si>
  <si>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</si>
  <si>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</si>
  <si>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</si>
  <si>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</si>
  <si>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</si>
  <si>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</si>
  <si>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</si>
  <si>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</si>
  <si>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</si>
  <si>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</si>
  <si>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</si>
  <si>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</si>
  <si>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</si>
  <si>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</si>
  <si>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</si>
  <si>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</si>
  <si>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</si>
  <si>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</si>
  <si>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</si>
  <si>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</si>
  <si>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</si>
  <si>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</si>
  <si>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</si>
  <si>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</si>
  <si>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</si>
  <si>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</si>
  <si>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</si>
  <si>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</si>
  <si>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</si>
  <si>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</si>
  <si>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</si>
  <si>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</si>
  <si>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</si>
  <si>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</si>
  <si>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</si>
  <si>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</si>
  <si>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</si>
  <si>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</si>
  <si>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</si>
  <si>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</si>
  <si>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</si>
  <si>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</si>
  <si>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</si>
  <si>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</si>
  <si>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</si>
  <si>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</si>
  <si>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</si>
  <si>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</si>
  <si>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</si>
  <si>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</si>
  <si>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</si>
  <si>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</si>
  <si>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</si>
  <si>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</si>
  <si>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</si>
  <si>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</si>
  <si>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</si>
  <si>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</si>
  <si>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</si>
  <si>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</si>
  <si>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</si>
  <si>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</si>
  <si>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</si>
  <si>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</si>
  <si>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</si>
  <si>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</si>
  <si>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</si>
  <si>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</si>
  <si>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</si>
  <si>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</si>
  <si>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</si>
  <si>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</si>
  <si>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</si>
  <si>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</si>
  <si>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</si>
  <si>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</si>
  <si>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</si>
  <si>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</si>
  <si>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</si>
  <si>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</si>
  <si>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</si>
  <si>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</si>
  <si>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</si>
  <si>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</si>
  <si>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</si>
  <si>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</si>
  <si>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</si>
  <si>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</si>
  <si>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</si>
  <si>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</si>
  <si>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</si>
  <si>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</si>
  <si>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</si>
  <si>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</si>
  <si>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</si>
  <si>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</si>
  <si>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</si>
  <si>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</si>
  <si>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</si>
  <si>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</si>
  <si>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</si>
  <si>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</si>
  <si>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</si>
  <si>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</si>
  <si>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</si>
  <si>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</si>
  <si>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</si>
  <si>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</si>
  <si>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</si>
  <si>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</si>
  <si>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</si>
  <si>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</si>
  <si>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</si>
  <si>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</si>
  <si>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</si>
  <si>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</si>
  <si>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</si>
  <si>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</si>
  <si>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</si>
  <si>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</si>
  <si>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</si>
  <si>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</si>
  <si>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</si>
  <si>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</si>
  <si>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</si>
  <si>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</si>
  <si>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</si>
  <si>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</si>
  <si>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</si>
  <si>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</si>
  <si>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</si>
  <si>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</si>
  <si>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</si>
  <si>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</si>
  <si>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</si>
  <si>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</si>
  <si>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</si>
  <si>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</si>
  <si>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</si>
  <si>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</si>
  <si>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</si>
  <si>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</si>
  <si>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</si>
  <si>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</si>
  <si>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</si>
  <si>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</si>
  <si>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</si>
  <si>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</si>
  <si>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</si>
  <si>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</si>
  <si>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</si>
  <si>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</si>
  <si>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</si>
  <si>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</si>
  <si>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</si>
  <si>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</si>
  <si>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</si>
  <si>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</si>
  <si>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</si>
  <si>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</si>
  <si>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</si>
  <si>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</si>
  <si>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</si>
  <si>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</si>
  <si>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</si>
  <si>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</si>
  <si>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</si>
  <si>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</si>
  <si>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</si>
  <si>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</si>
  <si>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</si>
  <si>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</si>
  <si>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</si>
  <si>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</si>
  <si>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</si>
  <si>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</si>
  <si>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</si>
  <si>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</si>
  <si>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</si>
  <si>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</si>
  <si>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</si>
  <si>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</si>
  <si>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</si>
  <si>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</si>
  <si>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</si>
  <si>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</si>
  <si>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</si>
  <si>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</si>
  <si>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</si>
  <si>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</si>
  <si>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</si>
  <si>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</si>
  <si>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</si>
  <si>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</si>
  <si>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</si>
  <si>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</si>
  <si>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</si>
  <si>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</si>
  <si>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</si>
  <si>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</si>
  <si>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</si>
  <si>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</si>
  <si>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</si>
  <si>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</si>
  <si>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</si>
  <si>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</si>
  <si>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</si>
  <si>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</si>
  <si>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</si>
  <si>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</si>
  <si>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</si>
  <si>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</si>
  <si>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</si>
  <si>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</si>
  <si>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</si>
  <si>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</si>
  <si>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</si>
  <si>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</si>
  <si>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</si>
  <si>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</si>
  <si>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</si>
  <si>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</si>
  <si>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</si>
  <si>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</si>
  <si>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</si>
  <si>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</si>
  <si>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</si>
  <si>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</si>
  <si>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</si>
  <si>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</si>
  <si>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</si>
  <si>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</si>
  <si>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</si>
  <si>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</si>
  <si>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</si>
  <si>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</si>
  <si>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</si>
  <si>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</si>
  <si>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</si>
  <si>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</si>
  <si>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</si>
  <si>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</si>
  <si>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</si>
  <si>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</si>
  <si>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</si>
  <si>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</si>
  <si>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</si>
  <si>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</si>
  <si>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</si>
  <si>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</si>
  <si>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</si>
  <si>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</si>
  <si>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</si>
  <si>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</si>
  <si>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</si>
  <si>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</si>
  <si>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</si>
  <si>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</si>
  <si>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</si>
  <si>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</si>
  <si>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</si>
  <si>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</si>
  <si>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</si>
  <si>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</si>
  <si>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</si>
  <si>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</si>
  <si>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</si>
  <si>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</si>
  <si>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</si>
  <si>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</si>
  <si>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</si>
  <si>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</si>
  <si>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</si>
  <si>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</si>
  <si>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</si>
  <si>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</si>
  <si>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</si>
  <si>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</si>
  <si>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</si>
  <si>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</si>
  <si>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</si>
  <si>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</si>
  <si>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</si>
  <si>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</si>
  <si>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</si>
  <si>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</si>
  <si>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</si>
  <si>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</si>
  <si>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</si>
  <si>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</si>
  <si>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</si>
  <si>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</si>
  <si>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</si>
  <si>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</si>
  <si>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</si>
  <si>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</si>
  <si>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</si>
  <si>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</si>
  <si>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</si>
  <si>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</si>
  <si>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</si>
  <si>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</si>
  <si>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</si>
  <si>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</si>
  <si>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</si>
  <si>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</si>
  <si>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</si>
  <si>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</si>
  <si>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</si>
  <si>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</si>
  <si>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</si>
  <si>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</si>
  <si>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</si>
  <si>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</si>
  <si>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</si>
  <si>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</si>
  <si>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</si>
  <si>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</si>
  <si>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</si>
  <si>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</si>
  <si>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</si>
  <si>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</si>
  <si>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</si>
  <si>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</si>
  <si>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</si>
  <si>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</si>
  <si>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</si>
  <si>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</si>
  <si>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</si>
  <si>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</si>
  <si>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</si>
  <si>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</si>
  <si>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</si>
  <si>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</si>
  <si>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</si>
  <si>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</si>
  <si>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</si>
  <si>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</si>
  <si>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</si>
  <si>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</si>
  <si>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</si>
  <si>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</si>
  <si>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</si>
  <si>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</si>
  <si>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</si>
  <si>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</si>
  <si>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</si>
  <si>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</si>
  <si>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</si>
  <si>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</si>
  <si>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</si>
  <si>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</si>
  <si>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</si>
  <si>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</si>
  <si>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</si>
  <si>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</si>
  <si>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</si>
  <si>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</si>
  <si>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</si>
  <si>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</si>
  <si>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</si>
  <si>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</si>
  <si>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</si>
  <si>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</si>
  <si>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</si>
  <si>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</si>
  <si>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</si>
  <si>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</si>
  <si>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</si>
  <si>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</si>
  <si>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</si>
  <si>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</si>
  <si>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</si>
  <si>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</si>
  <si>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</si>
  <si>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</si>
  <si>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</si>
  <si>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</si>
  <si>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</si>
  <si>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</si>
  <si>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</si>
  <si>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</si>
  <si>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</si>
  <si>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</si>
  <si>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</si>
  <si>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</si>
  <si>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</si>
  <si>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</si>
  <si>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</si>
  <si>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</si>
  <si>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</si>
  <si>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</si>
  <si>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</si>
  <si>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</si>
  <si>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</si>
  <si>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</si>
  <si>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</si>
  <si>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</si>
  <si>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</si>
  <si>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</si>
  <si>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</si>
  <si>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</si>
  <si>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</si>
  <si>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</si>
  <si>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</si>
  <si>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</si>
  <si>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</si>
  <si>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</si>
  <si>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</si>
  <si>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</si>
  <si>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</si>
  <si>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</si>
  <si>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</si>
  <si>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</si>
  <si>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</si>
  <si>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</si>
  <si>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</si>
  <si>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</si>
  <si>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</si>
  <si>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</si>
  <si>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</si>
  <si>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</si>
  <si>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</si>
  <si>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</si>
  <si>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</si>
  <si>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</si>
  <si>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</si>
  <si>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</si>
  <si>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</si>
  <si>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</si>
  <si>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</si>
  <si>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</si>
  <si>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</si>
  <si>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</si>
  <si>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</si>
  <si>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</si>
  <si>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</si>
  <si>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</si>
  <si>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</si>
  <si>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</si>
  <si>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</si>
  <si>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</si>
  <si>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</si>
  <si>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</si>
  <si>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</si>
  <si>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</si>
  <si>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</si>
  <si>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</si>
  <si>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</si>
  <si>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</si>
  <si>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</si>
  <si>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</si>
  <si>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</si>
  <si>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</si>
  <si>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</si>
  <si>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</si>
  <si>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</si>
  <si>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</si>
  <si>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</si>
  <si>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</si>
  <si>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</si>
  <si>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</si>
  <si>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</si>
  <si>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</si>
  <si>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</si>
  <si>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</si>
  <si>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</si>
  <si>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</si>
  <si>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</si>
  <si>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</si>
  <si>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</si>
  <si>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</si>
  <si>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</si>
  <si>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</si>
  <si>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</si>
  <si>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</si>
  <si>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</si>
  <si>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</si>
  <si>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</si>
  <si>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</si>
  <si>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</si>
  <si>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</si>
  <si>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</si>
  <si>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</si>
  <si>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</si>
  <si>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</si>
  <si>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</si>
  <si>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</si>
  <si>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</si>
  <si>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</si>
  <si>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</si>
  <si>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</si>
  <si>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</si>
  <si>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</si>
  <si>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</si>
  <si>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</si>
  <si>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</si>
  <si>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</si>
  <si>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</si>
  <si>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</si>
  <si>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</si>
  <si>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</si>
  <si>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</si>
  <si>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</si>
  <si>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</si>
  <si>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</si>
  <si>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</si>
  <si>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</si>
  <si>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</si>
  <si>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</si>
  <si>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</si>
  <si>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</si>
  <si>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</si>
  <si>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</si>
  <si>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</si>
  <si>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</si>
  <si>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</si>
  <si>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</si>
  <si>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</si>
  <si>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</si>
  <si>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</si>
  <si>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</si>
  <si>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</si>
  <si>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</si>
  <si>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</si>
  <si>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</si>
  <si>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</si>
  <si>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</si>
  <si>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</si>
  <si>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</si>
  <si>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</si>
  <si>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</si>
  <si>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</si>
  <si>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</si>
  <si>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</si>
  <si>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</si>
  <si>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</si>
  <si>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</si>
  <si>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</si>
  <si>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</si>
  <si>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</si>
  <si>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</si>
  <si>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</si>
  <si>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</si>
  <si>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</si>
  <si>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</si>
  <si>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</si>
  <si>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</si>
  <si>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</si>
  <si>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</si>
  <si>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</si>
  <si>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</si>
  <si>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</si>
  <si>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</si>
  <si>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</si>
  <si>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</si>
  <si>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</si>
  <si>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</si>
  <si>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</si>
  <si>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</si>
  <si>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</si>
  <si>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</si>
  <si>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</si>
  <si>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</si>
  <si>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</si>
  <si>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</si>
  <si>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</si>
  <si>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</si>
  <si>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</si>
  <si>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</si>
  <si>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</si>
  <si>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</si>
  <si>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</si>
  <si>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</si>
  <si>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</si>
  <si>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</si>
  <si>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</si>
  <si>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</si>
  <si>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</si>
  <si>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</si>
  <si>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</si>
  <si>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</si>
  <si>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</si>
  <si>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</si>
  <si>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</si>
  <si>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</si>
  <si>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</si>
  <si>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</si>
  <si>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</si>
  <si>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</si>
  <si>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</si>
  <si>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</si>
  <si>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</si>
  <si>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</si>
  <si>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</si>
  <si>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</si>
  <si>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</si>
  <si>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</si>
  <si>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</si>
  <si>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</si>
  <si>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</si>
  <si>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</si>
  <si>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</si>
  <si>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</si>
  <si>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</si>
  <si>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</si>
  <si>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</si>
  <si>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</si>
  <si>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</si>
  <si>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</si>
  <si>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</si>
  <si>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</si>
  <si>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</si>
  <si>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</si>
  <si>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</si>
  <si>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</si>
  <si>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</si>
  <si>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</si>
  <si>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</si>
  <si>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</si>
  <si>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</si>
  <si>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</si>
  <si>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</si>
  <si>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</si>
  <si>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</si>
  <si>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</si>
  <si>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</si>
  <si>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</si>
  <si>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</si>
  <si>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</si>
  <si>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</si>
  <si>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</si>
  <si>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</si>
  <si>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</si>
  <si>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</si>
  <si>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</si>
  <si>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</si>
  <si>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</si>
  <si>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</si>
  <si>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</si>
  <si>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</si>
  <si>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</si>
  <si>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</si>
  <si>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</si>
  <si>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</si>
  <si>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</si>
  <si>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</si>
  <si>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</si>
  <si>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</si>
  <si>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</si>
  <si>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</si>
  <si>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</si>
  <si>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</si>
  <si>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</si>
  <si>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</si>
  <si>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</si>
  <si>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</si>
  <si>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</si>
  <si>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</si>
  <si>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</si>
  <si>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</si>
  <si>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</si>
  <si>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</si>
  <si>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</si>
  <si>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</si>
  <si>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</si>
  <si>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</si>
  <si>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</si>
  <si>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</si>
  <si>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</si>
  <si>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</si>
  <si>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</si>
  <si>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</si>
  <si>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</si>
  <si>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</si>
  <si>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</si>
  <si>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</si>
  <si>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</si>
  <si>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</si>
  <si>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</si>
  <si>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</si>
  <si>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</si>
  <si>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</si>
  <si>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</si>
  <si>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</si>
  <si>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</si>
  <si>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</si>
  <si>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</si>
  <si>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</si>
  <si>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</si>
  <si>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</si>
  <si>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</si>
  <si>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</si>
  <si>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</si>
  <si>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</si>
  <si>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</si>
  <si>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</si>
  <si>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</si>
  <si>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</si>
  <si>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</si>
  <si>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</si>
  <si>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</si>
  <si>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</si>
  <si>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</si>
  <si>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</si>
  <si>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</si>
  <si>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</si>
  <si>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</si>
  <si>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</si>
  <si>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</si>
  <si>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</si>
  <si>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</si>
  <si>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</si>
  <si>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</si>
  <si>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</si>
  <si>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</si>
  <si>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</si>
  <si>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</si>
  <si>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</si>
  <si>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</si>
  <si>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</si>
  <si>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</si>
  <si>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</si>
  <si>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</si>
  <si>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</si>
  <si>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</si>
  <si>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</si>
  <si>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</si>
  <si>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</si>
  <si>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</si>
  <si>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</si>
  <si>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</si>
  <si>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</si>
  <si>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</si>
  <si>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</si>
  <si>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</si>
  <si>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</si>
  <si>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</si>
  <si>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</si>
  <si>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</si>
  <si>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</si>
  <si>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</si>
  <si>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</si>
  <si>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</si>
  <si>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</si>
  <si>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</si>
  <si>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</si>
  <si>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</si>
  <si>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</si>
  <si>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</si>
  <si>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</si>
  <si>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</si>
  <si>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</si>
  <si>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</si>
  <si>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</si>
  <si>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</si>
  <si>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</si>
  <si>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</si>
  <si>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</si>
  <si>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</si>
  <si>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</si>
  <si>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</si>
  <si>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</si>
  <si>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</si>
  <si>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</si>
  <si>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</si>
  <si>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</si>
  <si>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</si>
  <si>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</si>
  <si>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</si>
  <si>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</si>
  <si>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</si>
  <si>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</si>
  <si>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</si>
  <si>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</si>
  <si>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</si>
  <si>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</si>
  <si>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</si>
  <si>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</si>
  <si>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</si>
  <si>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</si>
  <si>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</si>
  <si>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</si>
  <si>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</si>
  <si>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</si>
  <si>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</si>
  <si>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</si>
  <si>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</si>
  <si>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</si>
  <si>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</si>
  <si>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</si>
  <si>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</si>
  <si>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</si>
  <si>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</si>
  <si>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</si>
  <si>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</si>
  <si>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</si>
  <si>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</si>
  <si>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</si>
  <si>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</si>
  <si>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</si>
  <si>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</si>
  <si>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</si>
  <si>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</si>
  <si>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</si>
  <si>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</si>
  <si>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</si>
  <si>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</si>
  <si>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</si>
  <si>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</si>
  <si>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</si>
  <si>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</si>
  <si>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</si>
  <si>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</si>
  <si>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</si>
  <si>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</si>
  <si>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</si>
  <si>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</si>
  <si>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</si>
  <si>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</si>
  <si>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</si>
  <si>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</si>
  <si>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</si>
  <si>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</si>
  <si>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</si>
  <si>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</si>
  <si>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</si>
  <si>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</si>
  <si>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</si>
  <si>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</si>
  <si>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</si>
  <si>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</si>
  <si>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</si>
  <si>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</si>
  <si>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</si>
  <si>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</si>
  <si>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</si>
  <si>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</si>
  <si>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</si>
  <si>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</si>
  <si>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</si>
  <si>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</si>
  <si>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</si>
  <si>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</si>
  <si>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</si>
  <si>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</si>
  <si>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</si>
  <si>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</si>
  <si>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</si>
  <si>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</si>
  <si>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</si>
  <si>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</si>
  <si>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</si>
  <si>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</si>
  <si>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</si>
  <si>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</si>
  <si>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</si>
  <si>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</si>
  <si>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</si>
  <si>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</si>
  <si>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</si>
  <si>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</si>
  <si>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</si>
  <si>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</si>
  <si>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</si>
  <si>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</si>
  <si>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</si>
  <si>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</si>
  <si>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</si>
  <si>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</si>
  <si>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</si>
  <si>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</si>
  <si>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</si>
  <si>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</si>
  <si>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</si>
  <si>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</si>
  <si>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</si>
  <si>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</si>
  <si>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</si>
  <si>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</si>
  <si>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</si>
  <si>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</si>
  <si>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</si>
  <si>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</si>
  <si>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</si>
  <si>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</si>
  <si>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</si>
  <si>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</si>
  <si>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</si>
  <si>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</si>
  <si>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</si>
  <si>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</si>
  <si>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</si>
  <si>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</si>
  <si>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</si>
  <si>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</si>
  <si>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</si>
  <si>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</si>
  <si>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</si>
  <si>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</si>
  <si>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</si>
  <si>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</si>
  <si>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</si>
  <si>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</si>
  <si>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</si>
  <si>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</si>
  <si>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</si>
  <si>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</si>
  <si>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</si>
  <si>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</si>
  <si>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</si>
  <si>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</si>
  <si>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</si>
  <si>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</si>
  <si>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</si>
  <si>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</si>
  <si>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</si>
  <si>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</si>
  <si>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</si>
  <si>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</si>
  <si>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</si>
  <si>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</si>
  <si>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</si>
  <si>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</si>
  <si>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</si>
  <si>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</si>
  <si>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</si>
  <si>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</si>
  <si>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</si>
  <si>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</si>
  <si>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</si>
  <si>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</si>
  <si>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</si>
  <si>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</si>
  <si>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</si>
  <si>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</si>
  <si>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</si>
  <si>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</si>
  <si>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</si>
  <si>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</si>
  <si>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</si>
  <si>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</si>
  <si>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</si>
  <si>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</si>
  <si>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</si>
  <si>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</si>
  <si>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</si>
  <si>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</si>
  <si>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</si>
  <si>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</si>
  <si>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</si>
  <si>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</si>
  <si>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</si>
  <si>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</si>
  <si>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</si>
  <si>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</si>
  <si>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</si>
  <si>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</si>
  <si>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</si>
  <si>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</si>
  <si>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</si>
  <si>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</si>
  <si>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</si>
  <si>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</si>
  <si>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</si>
  <si>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</si>
  <si>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</si>
  <si>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</si>
  <si>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</si>
  <si>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</si>
  <si>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</si>
  <si>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</si>
  <si>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</si>
  <si>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</si>
  <si>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</si>
  <si>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</si>
  <si>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</si>
  <si>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</si>
  <si>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</si>
  <si>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</si>
  <si>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</si>
  <si>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</si>
  <si>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</si>
  <si>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</si>
  <si>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</si>
  <si>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</si>
  <si>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</si>
  <si>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</si>
  <si>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</si>
  <si>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</si>
  <si>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</si>
  <si>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</si>
  <si>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</si>
  <si>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</si>
  <si>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</si>
  <si>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</si>
  <si>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</si>
  <si>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</si>
  <si>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</si>
  <si>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</si>
  <si>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</si>
  <si>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</si>
  <si>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</si>
  <si>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</si>
  <si>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</si>
  <si>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</si>
  <si>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</si>
  <si>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</si>
  <si>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</si>
  <si>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</si>
  <si>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</si>
  <si>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</si>
  <si>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</si>
  <si>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</si>
  <si>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</si>
  <si>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</si>
  <si>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</si>
  <si>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</si>
  <si>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</si>
  <si>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</si>
  <si>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</si>
  <si>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</si>
  <si>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</si>
  <si>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</si>
  <si>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</si>
  <si>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</si>
  <si>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</si>
  <si>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</si>
  <si>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</si>
  <si>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</si>
  <si>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</si>
  <si>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</si>
  <si>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</si>
  <si>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</si>
  <si>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</si>
  <si>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</si>
  <si>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</si>
  <si>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</si>
  <si>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</si>
  <si>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</si>
  <si>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</si>
  <si>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</si>
  <si>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</si>
  <si>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</si>
  <si>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</si>
  <si>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</si>
  <si>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</si>
  <si>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</si>
  <si>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</si>
  <si>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</si>
  <si>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</si>
  <si>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</si>
  <si>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</si>
  <si>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</si>
  <si>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</si>
  <si>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</si>
  <si>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</si>
  <si>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</si>
  <si>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</si>
  <si>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</si>
  <si>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</si>
  <si>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</si>
  <si>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</si>
  <si>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</si>
  <si>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</si>
  <si>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</si>
  <si>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</si>
  <si>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</si>
  <si>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</si>
  <si>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</si>
  <si>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</si>
  <si>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</si>
  <si>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</si>
  <si>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</si>
  <si>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</si>
  <si>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</si>
  <si>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</si>
  <si>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</si>
  <si>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</si>
  <si>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</si>
  <si>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</si>
  <si>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</si>
  <si>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</si>
  <si>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</si>
  <si>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</si>
  <si>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</si>
  <si>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</si>
  <si>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</si>
  <si>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</si>
  <si>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</si>
  <si>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</si>
  <si>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</si>
  <si>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</si>
  <si>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</si>
  <si>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</si>
  <si>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</si>
  <si>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</si>
  <si>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</si>
  <si>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</si>
  <si>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</si>
  <si>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</si>
  <si>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</si>
  <si>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</si>
  <si>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</si>
  <si>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</si>
  <si>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</si>
  <si>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</si>
  <si>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</si>
  <si>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</si>
  <si>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</si>
  <si>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</si>
  <si>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</si>
  <si>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</si>
  <si>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</si>
  <si>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</si>
  <si>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</si>
  <si>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</si>
  <si>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</si>
  <si>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</si>
  <si>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</si>
  <si>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</si>
  <si>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</si>
  <si>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</si>
  <si>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</si>
  <si>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</si>
  <si>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</si>
  <si>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</si>
  <si>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</si>
  <si>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</si>
  <si>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</si>
  <si>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</si>
  <si>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</si>
  <si>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</si>
  <si>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</si>
  <si>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</si>
  <si>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</si>
  <si>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</si>
  <si>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</si>
  <si>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</si>
  <si>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</si>
  <si>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</si>
  <si>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</si>
  <si>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</si>
  <si>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</si>
  <si>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</si>
  <si>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</si>
  <si>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</si>
  <si>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</si>
  <si>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</si>
  <si>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</si>
  <si>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</si>
  <si>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</si>
  <si>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</si>
  <si>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</si>
  <si>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</si>
  <si>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</si>
  <si>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</si>
  <si>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</si>
  <si>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</si>
  <si>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</si>
  <si>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</si>
  <si>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</si>
  <si>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</si>
  <si>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</si>
  <si>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</si>
  <si>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</si>
  <si>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</si>
  <si>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</si>
  <si>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</si>
  <si>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</si>
  <si>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</si>
  <si>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</si>
  <si>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</si>
  <si>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</si>
  <si>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</si>
  <si>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</si>
  <si>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</si>
  <si>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</si>
  <si>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</si>
  <si>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</si>
  <si>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</si>
  <si>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</si>
  <si>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</si>
  <si>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</si>
  <si>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</si>
  <si>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</si>
  <si>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</si>
  <si>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</si>
  <si>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</si>
  <si>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</si>
  <si>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</si>
  <si>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</si>
  <si>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</si>
  <si>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</si>
  <si>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</si>
  <si>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</si>
  <si>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</si>
  <si>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</si>
  <si>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</si>
  <si>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</si>
  <si>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</si>
  <si>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</si>
  <si>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</si>
  <si>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</si>
  <si>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</si>
  <si>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</si>
  <si>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</si>
  <si>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</si>
  <si>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</si>
  <si>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</si>
  <si>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</si>
  <si>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</si>
  <si>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</si>
  <si>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</si>
  <si>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</si>
  <si>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</si>
  <si>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</si>
  <si>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</si>
  <si>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</si>
  <si>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</si>
  <si>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</si>
  <si>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</si>
  <si>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</si>
  <si>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</si>
  <si>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</si>
  <si>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</si>
  <si>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</si>
  <si>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</si>
  <si>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</si>
  <si>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</si>
  <si>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</si>
  <si>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</si>
  <si>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</si>
  <si>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</si>
  <si>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</si>
  <si>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</si>
  <si>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</si>
  <si>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</si>
  <si>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</si>
  <si>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</si>
  <si>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</si>
  <si>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</si>
  <si>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</si>
  <si>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</si>
  <si>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</si>
  <si>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</si>
  <si>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</si>
  <si>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</si>
  <si>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</si>
  <si>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</si>
  <si>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</si>
  <si>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</si>
  <si>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</si>
  <si>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</si>
  <si>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</si>
  <si>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</si>
  <si>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</si>
  <si>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</si>
  <si>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</si>
  <si>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</si>
  <si>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</si>
  <si>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</si>
  <si>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</si>
  <si>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</si>
  <si>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</si>
  <si>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</si>
  <si>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</si>
  <si>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</si>
  <si>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</si>
  <si>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</si>
  <si>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</si>
  <si>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</si>
  <si>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</si>
  <si>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</si>
  <si>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</si>
  <si>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</si>
  <si>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</si>
  <si>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</si>
  <si>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</si>
  <si>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</si>
  <si>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</si>
  <si>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</si>
  <si>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</si>
  <si>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</si>
  <si>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</si>
  <si>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</si>
  <si>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</si>
  <si>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</si>
  <si>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</si>
  <si>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</si>
  <si>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</si>
  <si>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</si>
  <si>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</si>
  <si>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</si>
  <si>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</si>
  <si>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</si>
  <si>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</si>
  <si>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</si>
  <si>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</si>
  <si>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</si>
  <si>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</si>
  <si>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</si>
  <si>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</si>
  <si>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</si>
  <si>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</si>
  <si>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</si>
  <si>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</si>
  <si>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</si>
  <si>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</si>
  <si>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</si>
  <si>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</si>
  <si>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</si>
  <si>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</si>
  <si>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</si>
  <si>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</si>
  <si>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</si>
  <si>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</si>
  <si>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</si>
  <si>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</si>
  <si>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</si>
  <si>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</si>
  <si>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</si>
  <si>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</si>
  <si>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</si>
  <si>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</si>
  <si>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</si>
  <si>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</si>
  <si>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</si>
  <si>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</si>
  <si>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</si>
  <si>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</si>
  <si>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</si>
  <si>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</si>
  <si>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</si>
  <si>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</si>
  <si>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</si>
  <si>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</si>
  <si>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</si>
  <si>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</si>
  <si>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</si>
  <si>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</si>
  <si>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</si>
  <si>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</si>
  <si>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</si>
  <si>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</si>
  <si>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</si>
  <si>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</si>
  <si>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</si>
  <si>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</si>
  <si>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</si>
  <si>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</si>
  <si>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</si>
  <si>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</si>
  <si>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</si>
  <si>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</si>
  <si>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</si>
  <si>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</si>
  <si>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</si>
  <si>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</si>
  <si>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</si>
  <si>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</si>
  <si>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</si>
  <si>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</si>
  <si>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</si>
  <si>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</si>
  <si>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</si>
  <si>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</si>
  <si>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</si>
  <si>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</si>
  <si>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</si>
  <si>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</si>
  <si>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</si>
  <si>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</si>
  <si>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</si>
  <si>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</si>
  <si>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</si>
  <si>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</si>
  <si>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</si>
  <si>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</si>
  <si>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</si>
  <si>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</si>
  <si>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</si>
  <si>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</si>
  <si>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</si>
  <si>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</si>
  <si>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</si>
  <si>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</si>
  <si>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</si>
  <si>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</si>
  <si>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</si>
  <si>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</si>
  <si>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</si>
  <si>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</si>
  <si>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</si>
  <si>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</si>
  <si>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</si>
  <si>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</si>
  <si>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</si>
  <si>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</si>
  <si>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</si>
  <si>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</si>
  <si>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</si>
  <si>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</si>
  <si>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</si>
  <si>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</si>
  <si>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</si>
  <si>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</si>
  <si>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</si>
  <si>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</si>
  <si>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</si>
  <si>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</si>
  <si>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</si>
  <si>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</si>
  <si>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</si>
  <si>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</si>
  <si>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</si>
  <si>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</si>
  <si>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</si>
  <si>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</si>
  <si>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</si>
  <si>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</si>
  <si>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</si>
  <si>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</si>
  <si>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</si>
  <si>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</si>
  <si>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</si>
  <si>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</si>
  <si>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</si>
  <si>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</si>
  <si>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</si>
  <si>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</si>
  <si>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</si>
  <si>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</si>
  <si>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</si>
  <si>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</si>
  <si>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</si>
  <si>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</si>
  <si>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</si>
  <si>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</si>
  <si>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</si>
  <si>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</si>
  <si>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</si>
  <si>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</si>
  <si>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</si>
  <si>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</si>
  <si>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</si>
  <si>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</si>
  <si>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</si>
  <si>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</si>
  <si>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</si>
  <si>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</si>
  <si>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</si>
  <si>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</si>
  <si>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</si>
  <si>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</si>
  <si>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</si>
  <si>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</si>
  <si>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</si>
  <si>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</si>
  <si>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</si>
  <si>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</si>
  <si>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</si>
  <si>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</si>
  <si>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</si>
  <si>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</si>
  <si>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</si>
  <si>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</si>
  <si>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</si>
  <si>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</si>
  <si>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</si>
  <si>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</si>
  <si>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</si>
  <si>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</si>
  <si>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</si>
  <si>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</si>
  <si>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</si>
  <si>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</si>
  <si>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</si>
  <si>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</si>
  <si>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</si>
  <si>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</si>
  <si>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</si>
  <si>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</si>
  <si>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</si>
  <si>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</si>
  <si>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</si>
  <si>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</si>
  <si>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</si>
  <si>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</si>
  <si>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</si>
  <si>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</si>
  <si>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</si>
  <si>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</si>
  <si>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</si>
  <si>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</si>
  <si>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</si>
  <si>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</si>
  <si>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</si>
  <si>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</si>
  <si>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</si>
  <si>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</si>
  <si>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</si>
  <si>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</si>
  <si>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</si>
  <si>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</si>
  <si>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</si>
  <si>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</si>
  <si>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</si>
  <si>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</si>
  <si>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</si>
  <si>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</si>
  <si>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</si>
  <si>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</si>
  <si>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</si>
  <si>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</si>
  <si>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</si>
  <si>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</si>
  <si>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</si>
  <si>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</si>
  <si>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</si>
  <si>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</si>
  <si>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</si>
  <si>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</si>
  <si>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</si>
  <si>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</si>
  <si>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</si>
  <si>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</si>
  <si>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</si>
  <si>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</si>
  <si>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</si>
  <si>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</si>
  <si>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</si>
  <si>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</si>
  <si>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</si>
  <si>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</si>
  <si>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</si>
  <si>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</si>
  <si>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</si>
  <si>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</si>
  <si>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</si>
  <si>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</si>
  <si>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</si>
  <si>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</si>
  <si>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</si>
  <si>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</si>
  <si>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</si>
  <si>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</si>
  <si>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</si>
  <si>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</si>
  <si>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</si>
  <si>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</si>
  <si>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</si>
  <si>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</si>
  <si>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</si>
  <si>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</si>
  <si>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</si>
  <si>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</si>
  <si>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</si>
  <si>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</si>
  <si>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</si>
  <si>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</si>
  <si>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</si>
  <si>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</si>
  <si>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</si>
  <si>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</si>
  <si>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</si>
  <si>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</si>
  <si>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</si>
  <si>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</si>
  <si>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</si>
  <si>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</si>
  <si>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</si>
  <si>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</si>
  <si>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</si>
  <si>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</si>
  <si>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</si>
  <si>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</si>
  <si>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</si>
  <si>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</si>
  <si>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</si>
  <si>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</si>
  <si>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</si>
  <si>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</si>
  <si>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</si>
  <si>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</si>
  <si>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</si>
  <si>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</si>
  <si>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</si>
  <si>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</si>
  <si>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</si>
  <si>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</si>
  <si>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</si>
  <si>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</si>
  <si>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</si>
  <si>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</si>
  <si>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</si>
  <si>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</si>
  <si>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</si>
  <si>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</si>
  <si>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</si>
  <si>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</si>
  <si>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</si>
  <si>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</si>
  <si>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</si>
  <si>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</si>
  <si>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</si>
  <si>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</si>
  <si>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</si>
  <si>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</si>
  <si>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</si>
  <si>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</si>
  <si>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</si>
  <si>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</si>
  <si>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</si>
  <si>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</si>
  <si>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</si>
  <si>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</si>
  <si>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</si>
  <si>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</si>
  <si>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</si>
  <si>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</si>
  <si>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</si>
  <si>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</si>
  <si>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</si>
  <si>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</si>
  <si>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</si>
  <si>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</si>
  <si>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</si>
  <si>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</si>
  <si>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</si>
  <si>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</si>
  <si>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</si>
  <si>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</si>
  <si>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</si>
  <si>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</si>
  <si>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</si>
  <si>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</si>
  <si>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</si>
  <si>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</si>
  <si>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</si>
  <si>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</si>
  <si>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</si>
  <si>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</si>
  <si>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</si>
  <si>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</si>
  <si>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</si>
  <si>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</si>
  <si>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</si>
  <si>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</si>
  <si>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</si>
  <si>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</si>
  <si>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</si>
  <si>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</si>
  <si>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</si>
  <si>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</si>
  <si>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</si>
  <si>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</si>
  <si>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</si>
  <si>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</si>
  <si>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</si>
  <si>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</si>
  <si>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</si>
  <si>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</si>
  <si>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</si>
  <si>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</si>
  <si>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</si>
  <si>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</si>
  <si>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</si>
  <si>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</si>
  <si>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</si>
  <si>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</si>
  <si>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</si>
  <si>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</si>
  <si>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</si>
  <si>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</si>
  <si>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</si>
  <si>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</si>
  <si>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</si>
  <si>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</si>
  <si>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</si>
  <si>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</si>
  <si>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</si>
  <si>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</si>
  <si>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</si>
  <si>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</si>
  <si>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</si>
  <si>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</si>
  <si>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</si>
  <si>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</si>
  <si>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</si>
  <si>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</si>
  <si>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</si>
  <si>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</si>
  <si>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</si>
  <si>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</si>
  <si>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</si>
  <si>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</si>
  <si>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</si>
  <si>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</si>
  <si>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</si>
  <si>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</si>
  <si>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</si>
  <si>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</si>
  <si>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</si>
  <si>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</si>
  <si>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</si>
  <si>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</si>
  <si>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</si>
  <si>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</si>
  <si>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</si>
  <si>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</si>
  <si>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</si>
  <si>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</si>
  <si>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</si>
  <si>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</si>
  <si>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</si>
  <si>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</si>
  <si>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</si>
  <si>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</si>
  <si>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</si>
  <si>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</si>
  <si>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</si>
  <si>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</si>
  <si>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</si>
  <si>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</si>
  <si>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</si>
  <si>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</si>
  <si>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</si>
  <si>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</si>
  <si>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</si>
  <si>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</si>
  <si>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</si>
  <si>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</si>
  <si>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</si>
  <si>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</si>
  <si>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</si>
  <si>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</si>
  <si>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</si>
  <si>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</si>
  <si>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</si>
  <si>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</si>
  <si>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</si>
  <si>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</si>
  <si>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</si>
  <si>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</si>
  <si>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</si>
  <si>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</si>
  <si>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</si>
  <si>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</si>
  <si>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</si>
  <si>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</si>
  <si>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</si>
  <si>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</si>
  <si>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</si>
  <si>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</si>
  <si>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</si>
  <si>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</si>
  <si>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</si>
  <si>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</si>
  <si>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</si>
  <si>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</si>
  <si>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</si>
  <si>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</si>
  <si>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</si>
  <si>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</si>
  <si>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</si>
  <si>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</si>
  <si>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</si>
  <si>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</si>
  <si>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</si>
  <si>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</si>
  <si>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</si>
  <si>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</si>
  <si>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</si>
  <si>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</si>
  <si>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</si>
  <si>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</si>
  <si>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</si>
  <si>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</si>
  <si>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</si>
  <si>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</si>
  <si>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</si>
  <si>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</si>
  <si>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</si>
  <si>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</si>
  <si>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</si>
  <si>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</si>
  <si>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</si>
  <si>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</si>
  <si>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</si>
  <si>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</si>
  <si>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</si>
  <si>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</si>
  <si>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</si>
  <si>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</si>
  <si>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</si>
  <si>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</si>
  <si>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</si>
  <si>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</si>
  <si>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</si>
  <si>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</si>
  <si>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</si>
  <si>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</si>
  <si>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</si>
  <si>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</si>
  <si>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</si>
  <si>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</si>
  <si>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</si>
  <si>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</si>
  <si>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</si>
  <si>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</si>
  <si>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</si>
  <si>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</si>
  <si>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</si>
  <si>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</si>
  <si>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</si>
  <si>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</si>
  <si>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</si>
  <si>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</si>
  <si>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</si>
  <si>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</si>
  <si>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</si>
  <si>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</si>
  <si>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</si>
  <si>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</si>
  <si>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</si>
  <si>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</si>
  <si>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</si>
  <si>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</si>
  <si>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</si>
  <si>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</si>
  <si>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</si>
  <si>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</si>
  <si>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</si>
  <si>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</si>
  <si>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</si>
  <si>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</si>
  <si>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</si>
  <si>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</si>
  <si>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</si>
  <si>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</si>
  <si>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</si>
  <si>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</si>
  <si>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</si>
  <si>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</si>
  <si>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</si>
  <si>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</si>
  <si>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</si>
  <si>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</si>
  <si>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</si>
  <si>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</si>
  <si>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</si>
  <si>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</si>
  <si>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</si>
  <si>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</si>
  <si>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</si>
  <si>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</si>
  <si>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</si>
  <si>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</si>
  <si>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</si>
  <si>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</si>
  <si>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</si>
  <si>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</si>
  <si>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</si>
  <si>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</si>
  <si>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</si>
  <si>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</si>
  <si>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</si>
  <si>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</si>
  <si>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</si>
  <si>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</si>
  <si>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</si>
  <si>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</si>
  <si>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</si>
  <si>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</si>
  <si>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</si>
  <si>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</si>
  <si>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</si>
  <si>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</si>
  <si>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</si>
  <si>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</si>
  <si>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</si>
  <si>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</si>
  <si>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</si>
  <si>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</si>
  <si>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</si>
  <si>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</si>
  <si>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</si>
  <si>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</si>
  <si>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</si>
  <si>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</si>
  <si>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</si>
  <si>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</si>
  <si>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</si>
  <si>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</si>
  <si>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</si>
  <si>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</si>
  <si>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</si>
  <si>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</si>
  <si>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</si>
  <si>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</si>
  <si>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</si>
  <si>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</si>
  <si>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</si>
  <si>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</si>
  <si>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</si>
  <si>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</si>
  <si>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</si>
  <si>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</si>
  <si>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</si>
  <si>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</si>
  <si>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</si>
  <si>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</si>
  <si>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</si>
  <si>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</si>
  <si>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</si>
  <si>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</si>
  <si>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</si>
  <si>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</si>
  <si>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</si>
  <si>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</si>
  <si>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</si>
  <si>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</si>
  <si>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</si>
  <si>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</si>
  <si>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</si>
  <si>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</si>
  <si>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</si>
  <si>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</si>
  <si>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</si>
  <si>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</si>
  <si>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</si>
  <si>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</si>
  <si>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</si>
  <si>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</si>
  <si>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</si>
  <si>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</si>
  <si>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</si>
  <si>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</si>
  <si>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</si>
  <si>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</si>
  <si>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</si>
  <si>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</si>
  <si>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</si>
  <si>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</si>
  <si>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</si>
  <si>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</si>
  <si>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</si>
  <si>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</si>
  <si>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</si>
  <si>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</si>
  <si>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</si>
  <si>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</si>
  <si>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</si>
  <si>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</si>
  <si>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</si>
  <si>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</si>
  <si>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</si>
  <si>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</si>
  <si>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</si>
  <si>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</si>
  <si>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</si>
  <si>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</si>
  <si>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</si>
  <si>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</si>
  <si>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</si>
  <si>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</si>
  <si>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</si>
  <si>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</si>
  <si>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</si>
  <si>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</si>
  <si>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</si>
  <si>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</si>
  <si>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</si>
  <si>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</si>
  <si>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</si>
  <si>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</si>
  <si>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</si>
  <si>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</si>
  <si>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</si>
  <si>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</si>
  <si>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</si>
  <si>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</si>
  <si>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</si>
  <si>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</si>
  <si>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</si>
  <si>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</si>
  <si>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</si>
  <si>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</si>
  <si>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</si>
  <si>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</si>
  <si>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</si>
  <si>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</si>
  <si>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</si>
  <si>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</si>
  <si>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</si>
  <si>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</si>
  <si>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</si>
  <si>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</si>
  <si>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</si>
  <si>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</si>
  <si>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</si>
  <si>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</si>
  <si>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</si>
  <si>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</si>
  <si>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</si>
  <si>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</si>
  <si>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</si>
  <si>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</si>
  <si>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</si>
  <si>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</si>
  <si>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</si>
  <si>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</si>
  <si>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</si>
  <si>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</si>
  <si>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</si>
  <si>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</si>
  <si>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</si>
  <si>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</si>
  <si>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</si>
  <si>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</si>
  <si>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</si>
  <si>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</si>
  <si>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</si>
  <si>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</si>
  <si>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</si>
  <si>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</si>
  <si>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</si>
  <si>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</si>
  <si>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</si>
  <si>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</si>
  <si>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</si>
  <si>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</si>
  <si>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</si>
  <si>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</si>
  <si>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</si>
  <si>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</si>
  <si>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</si>
  <si>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</si>
  <si>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</si>
  <si>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</si>
  <si>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</si>
  <si>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</si>
  <si>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</si>
  <si>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</si>
  <si>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</si>
  <si>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</si>
  <si>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</si>
  <si>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</si>
  <si>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</si>
  <si>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</si>
  <si>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</si>
  <si>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</si>
  <si>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</si>
  <si>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</si>
  <si>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</si>
  <si>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</si>
  <si>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</si>
  <si>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</si>
  <si>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</si>
  <si>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</si>
  <si>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</si>
  <si>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</si>
  <si>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</si>
  <si>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</si>
  <si>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</si>
  <si>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</si>
  <si>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</si>
  <si>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</si>
  <si>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</si>
  <si>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</si>
  <si>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</si>
  <si>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</si>
  <si>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</si>
  <si>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</si>
  <si>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</si>
  <si>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</si>
  <si>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</si>
  <si>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</si>
  <si>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</si>
  <si>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</si>
  <si>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</si>
  <si>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</si>
  <si>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</si>
  <si>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</si>
  <si>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</si>
  <si>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</si>
  <si>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</si>
  <si>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</si>
  <si>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</si>
  <si>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</si>
  <si>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</si>
  <si>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</si>
  <si>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</si>
  <si>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</si>
  <si>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</si>
  <si>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</si>
  <si>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</si>
  <si>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</si>
  <si>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</si>
  <si>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</si>
  <si>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</si>
  <si>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</si>
  <si>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</si>
  <si>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</si>
  <si>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</si>
  <si>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</si>
  <si>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</si>
  <si>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</si>
  <si>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</si>
  <si>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</si>
  <si>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</si>
  <si>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</si>
  <si>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</si>
  <si>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</si>
  <si>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</si>
  <si>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</si>
  <si>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</si>
  <si>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</si>
  <si>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</si>
  <si>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</si>
  <si>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</si>
  <si>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</si>
  <si>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</si>
  <si>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</si>
  <si>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</si>
  <si>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</si>
  <si>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</si>
  <si>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</si>
  <si>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</si>
  <si>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</si>
  <si>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</si>
  <si>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</si>
  <si>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</si>
  <si>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</si>
  <si>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</si>
  <si>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</si>
  <si>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</si>
  <si>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</si>
  <si>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</si>
  <si>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</si>
  <si>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</si>
  <si>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</si>
  <si>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</si>
  <si>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</si>
  <si>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</si>
  <si>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</si>
  <si>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</si>
  <si>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</si>
  <si>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</si>
  <si>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</si>
  <si>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</si>
  <si>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</si>
  <si>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</si>
  <si>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</si>
  <si>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</si>
  <si>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</si>
  <si>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</si>
  <si>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</si>
  <si>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</si>
  <si>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</si>
  <si>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</si>
  <si>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</si>
  <si>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</si>
  <si>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</si>
  <si>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</si>
  <si>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</si>
  <si>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</si>
  <si>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</si>
  <si>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</si>
  <si>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</si>
  <si>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</si>
  <si>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</si>
  <si>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</si>
  <si>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</si>
  <si>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</si>
  <si>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</si>
  <si>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</si>
  <si>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</si>
  <si>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</si>
  <si>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</si>
  <si>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</si>
  <si>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</si>
  <si>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</si>
  <si>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</si>
  <si>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</si>
  <si>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</si>
  <si>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</si>
  <si>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</si>
  <si>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</si>
  <si>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</si>
  <si>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</si>
  <si>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</si>
  <si>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</si>
  <si>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</si>
  <si>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</si>
  <si>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</si>
  <si>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</si>
  <si>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</si>
  <si>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</si>
  <si>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</si>
  <si>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</si>
  <si>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</si>
  <si>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</si>
  <si>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</si>
  <si>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</si>
  <si>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</si>
  <si>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</si>
  <si>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</si>
  <si>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</si>
  <si>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</si>
  <si>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</si>
  <si>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</si>
  <si>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</si>
  <si>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</si>
  <si>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</si>
  <si>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</si>
  <si>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</si>
  <si>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</si>
  <si>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</si>
  <si>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</si>
  <si>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</si>
  <si>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</si>
  <si>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</si>
  <si>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</si>
  <si>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</si>
  <si>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</si>
  <si>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</si>
  <si>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</si>
  <si>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</si>
  <si>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</si>
  <si>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</si>
  <si>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</si>
  <si>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</si>
  <si>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</si>
  <si>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</si>
  <si>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</si>
  <si>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</si>
  <si>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</si>
  <si>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</si>
  <si>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</si>
  <si>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</si>
  <si>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</si>
  <si>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</si>
  <si>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</si>
  <si>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</si>
  <si>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</si>
  <si>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</si>
  <si>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</si>
  <si>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</si>
  <si>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</si>
  <si>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</si>
  <si>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</si>
  <si>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</si>
  <si>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</si>
  <si>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</si>
  <si>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</si>
  <si>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</si>
  <si>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</si>
  <si>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</si>
  <si>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</si>
  <si>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</si>
  <si>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</si>
  <si>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</si>
  <si>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</si>
  <si>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</si>
  <si>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</si>
  <si>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</si>
  <si>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</si>
  <si>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</si>
  <si>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</si>
  <si>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</si>
  <si>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</si>
  <si>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</si>
  <si>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</si>
  <si>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</si>
  <si>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</si>
  <si>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</si>
  <si>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</si>
  <si>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</si>
  <si>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</si>
  <si>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</si>
  <si>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</si>
  <si>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</si>
  <si>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</si>
  <si>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</si>
  <si>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</si>
  <si>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</si>
  <si>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</si>
  <si>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</si>
  <si>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</si>
  <si>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</si>
  <si>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</si>
  <si>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</si>
  <si>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</si>
  <si>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</si>
  <si>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</si>
  <si>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</si>
  <si>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</si>
  <si>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</si>
  <si>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</si>
  <si>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</si>
  <si>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</si>
  <si>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</si>
  <si>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</si>
  <si>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</si>
  <si>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</si>
  <si>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</si>
  <si>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</si>
  <si>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</si>
  <si>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</si>
  <si>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</si>
  <si>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</si>
  <si>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</si>
  <si>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</si>
  <si>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</si>
  <si>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</si>
  <si>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</si>
  <si>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</si>
  <si>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</si>
  <si>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</si>
  <si>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</si>
  <si>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</si>
  <si>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</si>
  <si>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</si>
  <si>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</si>
  <si>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</si>
  <si>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</si>
  <si>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</si>
  <si>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</si>
  <si>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</si>
  <si>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</si>
  <si>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</si>
  <si>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</si>
  <si>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</si>
  <si>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</si>
  <si>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</si>
  <si>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</si>
  <si>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</si>
  <si>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</si>
  <si>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</si>
  <si>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</si>
  <si>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</si>
  <si>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</si>
  <si>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</si>
  <si>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</si>
  <si>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</si>
  <si>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</si>
  <si>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</si>
  <si>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</si>
  <si>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</si>
  <si>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</si>
  <si>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</si>
  <si>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</si>
  <si>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</si>
  <si>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</si>
  <si>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</si>
  <si>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</si>
  <si>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</si>
  <si>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</si>
  <si>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</si>
  <si>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</si>
  <si>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</si>
  <si>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</si>
  <si>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</si>
  <si>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</si>
  <si>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</si>
  <si>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</si>
  <si>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</si>
  <si>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</si>
  <si>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</si>
  <si>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</si>
  <si>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</si>
  <si>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</si>
  <si>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</si>
  <si>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</si>
  <si>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</si>
  <si>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</si>
  <si>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</si>
  <si>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</si>
  <si>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</si>
  <si>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</si>
  <si>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</si>
  <si>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</si>
  <si>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</si>
  <si>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</si>
  <si>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</si>
  <si>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</si>
  <si>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</si>
  <si>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</si>
  <si>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</si>
  <si>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</si>
  <si>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</si>
  <si>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</si>
  <si>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</si>
  <si>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</si>
  <si>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</si>
  <si>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</si>
  <si>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</si>
  <si>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</si>
  <si>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</si>
  <si>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</si>
  <si>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</si>
  <si>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</si>
  <si>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</si>
  <si>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</si>
  <si>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</si>
  <si>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</si>
  <si>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</si>
  <si>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</si>
  <si>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</si>
  <si>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</si>
  <si>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</si>
  <si>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</si>
  <si>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</si>
  <si>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</si>
  <si>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</si>
  <si>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</si>
  <si>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</si>
  <si>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</si>
  <si>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</si>
  <si>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</si>
  <si>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</si>
  <si>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</si>
  <si>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</si>
  <si>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</si>
  <si>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</si>
  <si>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</si>
  <si>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</si>
  <si>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</si>
  <si>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</si>
  <si>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</si>
  <si>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</si>
  <si>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</si>
  <si>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</si>
  <si>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</si>
  <si>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</si>
  <si>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</si>
  <si>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</si>
  <si>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</si>
  <si>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</si>
  <si>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</si>
  <si>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</si>
  <si>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</si>
  <si>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</si>
  <si>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</si>
  <si>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</si>
  <si>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</si>
  <si>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</si>
  <si>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</si>
  <si>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</si>
  <si>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</si>
  <si>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</si>
  <si>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</si>
  <si>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</si>
  <si>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</si>
  <si>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</si>
  <si>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</si>
  <si>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</si>
  <si>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</si>
  <si>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</si>
  <si>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</si>
  <si>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</si>
  <si>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</si>
  <si>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</si>
  <si>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</si>
  <si>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</si>
  <si>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</si>
  <si>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</si>
  <si>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</si>
  <si>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</si>
  <si>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</si>
  <si>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</si>
  <si>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</si>
  <si>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</si>
  <si>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</si>
  <si>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</si>
  <si>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</si>
  <si>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</si>
  <si>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</si>
  <si>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</si>
  <si>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</si>
  <si>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</si>
  <si>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</si>
  <si>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</si>
  <si>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</si>
  <si>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</si>
  <si>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</si>
  <si>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</si>
  <si>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</si>
  <si>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</si>
  <si>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</si>
  <si>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</si>
  <si>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</si>
  <si>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</si>
  <si>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</si>
  <si>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</si>
  <si>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</si>
  <si>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</si>
  <si>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</si>
  <si>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</si>
  <si>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</si>
  <si>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</si>
  <si>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</si>
  <si>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</si>
  <si>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</si>
  <si>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</si>
  <si>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</si>
  <si>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</si>
  <si>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</si>
  <si>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</si>
  <si>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</si>
  <si>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</si>
  <si>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</si>
  <si>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</si>
  <si>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</si>
  <si>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</si>
  <si>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</si>
  <si>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</si>
  <si>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</si>
  <si>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</si>
  <si>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</si>
  <si>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</si>
  <si>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</si>
  <si>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</si>
  <si>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</si>
  <si>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</si>
  <si>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</si>
  <si>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</si>
  <si>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</si>
  <si>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</si>
  <si>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</si>
  <si>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</si>
  <si>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</si>
  <si>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</si>
  <si>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</si>
  <si>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</si>
  <si>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</si>
  <si>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</si>
  <si>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</si>
  <si>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</si>
  <si>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</si>
  <si>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</si>
  <si>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</si>
  <si>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</si>
  <si>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</si>
  <si>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</si>
  <si>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</si>
  <si>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</si>
  <si>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</si>
  <si>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</si>
  <si>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</si>
  <si>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</si>
  <si>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</si>
  <si>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</si>
  <si>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</si>
  <si>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</si>
  <si>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</si>
  <si>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</si>
  <si>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</si>
  <si>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</si>
  <si>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</si>
  <si>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</si>
  <si>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</si>
  <si>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</si>
  <si>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</si>
  <si>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</si>
  <si>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</si>
  <si>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</si>
  <si>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</si>
  <si>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</si>
  <si>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</si>
  <si>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</si>
  <si>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</si>
  <si>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</si>
  <si>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</si>
  <si>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</si>
  <si>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</si>
  <si>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</si>
  <si>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</si>
  <si>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</si>
  <si>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</si>
  <si>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</si>
  <si>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</si>
  <si>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</si>
  <si>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</si>
  <si>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</si>
  <si>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</si>
  <si>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</si>
  <si>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</si>
  <si>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</si>
  <si>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</si>
  <si>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</si>
  <si>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</si>
  <si>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</si>
  <si>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</si>
  <si>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</si>
  <si>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</si>
  <si>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</si>
  <si>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</si>
  <si>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</si>
  <si>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</si>
  <si>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</si>
  <si>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</si>
  <si>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</si>
  <si>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</si>
  <si>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</si>
  <si>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</si>
  <si>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</si>
  <si>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</si>
  <si>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</si>
  <si>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</si>
  <si>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</si>
  <si>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</si>
  <si>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</si>
  <si>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</si>
  <si>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</si>
  <si>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</si>
  <si>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</si>
  <si>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</si>
  <si>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</si>
  <si>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</si>
  <si>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</si>
  <si>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</si>
  <si>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</si>
  <si>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</si>
  <si>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</si>
  <si>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</si>
  <si>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</si>
  <si>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</si>
  <si>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</si>
  <si>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</si>
  <si>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</si>
  <si>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</si>
  <si>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</si>
  <si>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</si>
  <si>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</si>
  <si>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</si>
  <si>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</si>
  <si>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</si>
  <si>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</si>
  <si>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</si>
  <si>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</si>
  <si>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</si>
  <si>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</si>
  <si>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</si>
  <si>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</si>
  <si>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</si>
  <si>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</si>
  <si>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</si>
  <si>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</si>
  <si>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</si>
  <si>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</si>
  <si>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</si>
  <si>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</si>
  <si>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</si>
  <si>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</si>
  <si>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</si>
  <si>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</si>
  <si>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</si>
  <si>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</si>
  <si>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</si>
  <si>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</si>
  <si>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</si>
  <si>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</si>
  <si>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</si>
  <si>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</si>
  <si>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</si>
  <si>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</si>
  <si>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</si>
  <si>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</si>
  <si>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</si>
  <si>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</si>
  <si>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</si>
  <si>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</si>
  <si>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</si>
  <si>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</si>
  <si>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</si>
  <si>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</si>
  <si>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</si>
  <si>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</si>
  <si>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</si>
  <si>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</si>
  <si>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</si>
  <si>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</si>
  <si>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</si>
  <si>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</si>
  <si>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</si>
  <si>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</si>
  <si>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</si>
  <si>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</si>
  <si>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</si>
  <si>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</si>
  <si>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</si>
  <si>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</si>
  <si>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</si>
  <si>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</si>
  <si>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</si>
  <si>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</si>
  <si>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</si>
  <si>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</si>
  <si>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</si>
  <si>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</si>
  <si>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</si>
  <si>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</si>
  <si>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</si>
  <si>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</si>
  <si>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</si>
  <si>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</si>
  <si>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</si>
  <si>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</si>
  <si>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</si>
  <si>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</si>
  <si>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</si>
  <si>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</si>
  <si>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</si>
  <si>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</si>
  <si>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</si>
  <si>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</si>
  <si>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</si>
  <si>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</si>
  <si>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</si>
  <si>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</si>
  <si>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</si>
  <si>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</si>
  <si>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</si>
  <si>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</si>
  <si>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</si>
  <si>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</si>
  <si>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</si>
  <si>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</si>
  <si>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</si>
  <si>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</si>
  <si>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</si>
  <si>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</si>
  <si>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</si>
  <si>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</si>
  <si>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</si>
  <si>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</si>
  <si>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</si>
  <si>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</si>
  <si>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</si>
  <si>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</si>
  <si>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</si>
  <si>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</si>
  <si>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</si>
  <si>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</si>
  <si>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</si>
  <si>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</si>
  <si>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</si>
  <si>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</si>
  <si>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</si>
  <si>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</si>
  <si>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</si>
  <si>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</si>
  <si>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</si>
  <si>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</si>
  <si>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</si>
  <si>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</si>
  <si>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</si>
  <si>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</si>
  <si>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</si>
  <si>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</si>
  <si>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</si>
  <si>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</si>
  <si>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</si>
  <si>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</si>
  <si>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</si>
  <si>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</si>
  <si>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</si>
  <si>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</si>
  <si>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</si>
  <si>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</si>
  <si>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</si>
  <si>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</si>
  <si>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</si>
  <si>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</si>
  <si>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</si>
  <si>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</si>
  <si>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</si>
  <si>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</si>
  <si>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</si>
  <si>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</si>
  <si>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</si>
  <si>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</si>
  <si>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</si>
  <si>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</si>
  <si>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</si>
  <si>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</si>
  <si>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</si>
  <si>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</si>
  <si>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</si>
  <si>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</si>
  <si>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</si>
  <si>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</si>
  <si>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</si>
  <si>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</si>
  <si>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</si>
  <si>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</si>
  <si>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</si>
  <si>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</si>
  <si>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</si>
  <si>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</si>
  <si>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</si>
  <si>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</si>
  <si>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</si>
  <si>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</si>
  <si>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</si>
  <si>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</si>
  <si>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</si>
  <si>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</si>
  <si>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</si>
  <si>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</si>
  <si>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</si>
  <si>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</si>
  <si>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</si>
  <si>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</si>
  <si>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</si>
  <si>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</si>
  <si>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</si>
  <si>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</si>
  <si>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</si>
  <si>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</si>
  <si>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</si>
  <si>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</si>
  <si>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</si>
  <si>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</si>
  <si>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</si>
  <si>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</si>
  <si>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</si>
  <si>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</si>
  <si>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</si>
  <si>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</si>
  <si>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</si>
  <si>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</si>
  <si>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</si>
  <si>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</si>
  <si>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</si>
  <si>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</si>
  <si>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</si>
  <si>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</si>
  <si>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</si>
  <si>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</si>
  <si>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</si>
  <si>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</si>
  <si>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</si>
  <si>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</si>
  <si>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</si>
  <si>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</si>
  <si>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</si>
  <si>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</si>
  <si>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</si>
  <si>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</si>
  <si>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</si>
  <si>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</si>
  <si>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</si>
  <si>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</si>
  <si>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</si>
  <si>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</si>
  <si>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</si>
  <si>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</si>
  <si>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</si>
  <si>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</si>
  <si>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</si>
  <si>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</si>
  <si>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</si>
  <si>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</si>
  <si>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</si>
  <si>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</si>
  <si>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</si>
  <si>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</si>
  <si>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</si>
  <si>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</si>
  <si>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</si>
  <si>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</si>
  <si>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</si>
  <si>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</si>
  <si>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</si>
  <si>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</si>
  <si>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</si>
  <si>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</si>
  <si>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</si>
  <si>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</si>
  <si>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</si>
  <si>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</si>
  <si>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</si>
  <si>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</si>
  <si>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</si>
  <si>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</si>
  <si>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</si>
  <si>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</si>
  <si>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</si>
  <si>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</si>
  <si>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</si>
  <si>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</si>
  <si>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</si>
  <si>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</si>
  <si>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</si>
  <si>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</si>
  <si>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</si>
  <si>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</si>
  <si>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</si>
  <si>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</si>
  <si>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</si>
  <si>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</si>
  <si>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</si>
  <si>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</si>
  <si>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</si>
  <si>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</si>
  <si>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</si>
  <si>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</si>
  <si>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</si>
  <si>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</si>
  <si>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</si>
  <si>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</si>
  <si>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</si>
  <si>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</si>
  <si>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</si>
  <si>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</si>
  <si>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</si>
  <si>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</si>
  <si>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</si>
  <si>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</si>
  <si>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</si>
  <si>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</si>
  <si>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</si>
  <si>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</si>
  <si>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</si>
  <si>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</si>
  <si>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</si>
  <si>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</si>
  <si>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</si>
  <si>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</si>
  <si>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</si>
  <si>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</si>
  <si>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</si>
  <si>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</si>
  <si>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</si>
  <si>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</si>
  <si>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</si>
  <si>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</si>
  <si>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</si>
  <si>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</si>
  <si>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</si>
  <si>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</si>
  <si>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</si>
  <si>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</si>
  <si>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</si>
  <si>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</si>
  <si>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</si>
  <si>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</si>
  <si>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</si>
  <si>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</si>
  <si>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</si>
  <si>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</si>
  <si>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</si>
  <si>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</si>
  <si>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</si>
  <si>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</si>
  <si>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</si>
  <si>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</si>
  <si>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</si>
  <si>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</si>
  <si>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</si>
  <si>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</si>
  <si>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</si>
  <si>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</si>
  <si>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</si>
  <si>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</si>
  <si>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</si>
  <si>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</si>
  <si>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</si>
  <si>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</si>
  <si>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</si>
  <si>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</si>
  <si>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</si>
  <si>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</si>
  <si>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</si>
  <si>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</si>
  <si>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</si>
  <si>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</si>
  <si>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</si>
  <si>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</si>
  <si>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</si>
  <si>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</si>
  <si>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</si>
  <si>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</si>
  <si>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</si>
  <si>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</si>
  <si>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</si>
  <si>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</si>
  <si>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</si>
  <si>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</si>
  <si>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</si>
  <si>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</si>
  <si>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</si>
  <si>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</si>
  <si>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</si>
  <si>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</si>
  <si>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</si>
  <si>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</si>
  <si>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</si>
  <si>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</si>
  <si>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</si>
  <si>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</si>
  <si>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</si>
  <si>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</si>
  <si>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</si>
  <si>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</si>
  <si>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</si>
  <si>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</si>
  <si>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</si>
  <si>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</si>
  <si>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</si>
  <si>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</si>
  <si>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</si>
  <si>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</si>
  <si>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</si>
  <si>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</si>
  <si>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</si>
  <si>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</si>
  <si>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</si>
  <si>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</si>
  <si>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</si>
  <si>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</si>
  <si>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</si>
  <si>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</si>
  <si>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</si>
  <si>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</si>
  <si>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</si>
  <si>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</si>
  <si>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</si>
  <si>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</si>
  <si>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</si>
  <si>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</si>
  <si>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</si>
  <si>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</si>
  <si>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</si>
  <si>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</si>
  <si>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</si>
  <si>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</si>
  <si>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</si>
  <si>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</si>
  <si>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</si>
  <si>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</si>
  <si>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</si>
  <si>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</si>
  <si>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</si>
  <si>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</si>
  <si>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</si>
  <si>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</si>
  <si>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</si>
  <si>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</si>
  <si>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</si>
  <si>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</si>
  <si>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</si>
  <si>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</si>
  <si>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</si>
  <si>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</si>
  <si>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</si>
  <si>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</si>
  <si>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</si>
  <si>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</si>
  <si>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</si>
  <si>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</si>
  <si>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</si>
  <si>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</si>
  <si>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</si>
  <si>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</si>
  <si>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</si>
  <si>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</si>
  <si>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</si>
  <si>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</si>
  <si>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</si>
  <si>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</si>
  <si>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</si>
  <si>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</si>
  <si>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</si>
  <si>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</si>
  <si>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</si>
  <si>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</si>
  <si>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</si>
  <si>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</si>
  <si>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</si>
  <si>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</si>
  <si>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</si>
  <si>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</si>
  <si>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</si>
  <si>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</si>
  <si>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</si>
  <si>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</si>
  <si>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</si>
  <si>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</si>
  <si>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</si>
  <si>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</si>
  <si>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</si>
  <si>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</si>
  <si>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</si>
  <si>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</si>
  <si>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</si>
  <si>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</si>
  <si>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</si>
  <si>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</si>
  <si>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</si>
  <si>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</si>
  <si>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</si>
  <si>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</si>
  <si>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</si>
  <si>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</si>
  <si>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</si>
  <si>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</si>
  <si>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</si>
  <si>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</si>
  <si>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</si>
  <si>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</si>
  <si>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</si>
  <si>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</si>
  <si>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</si>
  <si>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</si>
  <si>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</si>
  <si>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</si>
  <si>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</si>
  <si>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</si>
  <si>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</si>
  <si>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</si>
  <si>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</si>
  <si>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</si>
  <si>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</si>
  <si>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</si>
  <si>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</si>
  <si>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</si>
  <si>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</si>
  <si>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</si>
  <si>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</si>
  <si>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</si>
  <si>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</si>
  <si>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</si>
  <si>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</si>
  <si>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</si>
  <si>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</si>
  <si>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</si>
  <si>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</si>
  <si>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</si>
  <si>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</si>
  <si>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</si>
  <si>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</si>
  <si>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</si>
  <si>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</si>
  <si>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</si>
  <si>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</si>
  <si>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</si>
  <si>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</si>
  <si>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</si>
  <si>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</si>
  <si>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</si>
  <si>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</si>
  <si>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</si>
  <si>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</si>
  <si>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</si>
  <si>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</si>
  <si>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</si>
  <si>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</si>
  <si>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</si>
  <si>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</si>
  <si>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</si>
  <si>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</si>
  <si>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</si>
  <si>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</si>
  <si>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</si>
  <si>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</si>
  <si>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</si>
  <si>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</si>
  <si>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</si>
  <si>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</si>
  <si>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</si>
  <si>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</si>
  <si>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</si>
  <si>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</si>
  <si>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</si>
  <si>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</si>
  <si>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</si>
  <si>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</si>
  <si>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</si>
  <si>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</si>
  <si>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</si>
  <si>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</si>
  <si>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</si>
  <si>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</si>
  <si>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</si>
  <si>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</si>
  <si>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</si>
  <si>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</si>
  <si>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</si>
  <si>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</si>
  <si>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</si>
  <si>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</si>
  <si>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</si>
  <si>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</si>
  <si>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</si>
  <si>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</si>
  <si>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</si>
  <si>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</si>
  <si>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</si>
  <si>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</si>
  <si>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</si>
  <si>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</si>
  <si>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</si>
  <si>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</si>
  <si>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</si>
  <si>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</si>
  <si>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</si>
  <si>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</si>
  <si>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</si>
  <si>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</si>
  <si>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</si>
  <si>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</si>
  <si>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</si>
  <si>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</si>
  <si>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</si>
  <si>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</si>
  <si>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</si>
  <si>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</si>
  <si>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</si>
  <si>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</si>
  <si>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</si>
  <si>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</si>
  <si>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</si>
  <si>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</si>
  <si>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</si>
  <si>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</si>
  <si>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</si>
  <si>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</si>
  <si>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</si>
  <si>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</si>
  <si>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</si>
  <si>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</si>
  <si>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</si>
  <si>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</si>
  <si>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</si>
  <si>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</si>
  <si>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</si>
  <si>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</si>
  <si>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</si>
  <si>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</si>
  <si>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</si>
  <si>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</si>
  <si>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</si>
  <si>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</si>
  <si>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</si>
  <si>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</si>
  <si>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</si>
  <si>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</si>
  <si>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</si>
  <si>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</si>
  <si>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</si>
  <si>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</si>
  <si>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</si>
  <si>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</si>
  <si>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</si>
  <si>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</si>
  <si>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</si>
  <si>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</si>
  <si>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</si>
  <si>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</si>
  <si>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</si>
  <si>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</si>
  <si>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</si>
  <si>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</si>
  <si>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</si>
  <si>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</si>
  <si>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</si>
  <si>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</si>
  <si>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</si>
  <si>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</si>
  <si>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</si>
  <si>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</si>
  <si>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</si>
  <si>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</si>
  <si>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</si>
  <si>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</si>
  <si>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</si>
  <si>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</si>
  <si>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</si>
  <si>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</si>
  <si>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</si>
  <si>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</si>
  <si>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</si>
  <si>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</si>
  <si>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</si>
  <si>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</si>
  <si>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</si>
  <si>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</si>
  <si>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</si>
  <si>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</si>
  <si>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</si>
  <si>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</si>
  <si>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</si>
  <si>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</si>
  <si>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</si>
  <si>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</si>
  <si>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</si>
  <si>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</si>
  <si>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</si>
  <si>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</si>
  <si>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</si>
  <si>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</si>
  <si>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</si>
  <si>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</si>
  <si>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</si>
  <si>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</si>
  <si>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</si>
  <si>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</si>
  <si>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</si>
  <si>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</si>
  <si>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</si>
  <si>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</si>
  <si>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</si>
  <si>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</si>
  <si>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</si>
  <si>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</si>
  <si>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</si>
  <si>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</si>
  <si>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</si>
  <si>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</si>
  <si>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</si>
  <si>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</si>
  <si>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</si>
  <si>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</si>
  <si>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</si>
  <si>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</si>
  <si>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</si>
  <si>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</si>
  <si>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</si>
  <si>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</si>
  <si>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</si>
  <si>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</si>
  <si>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</si>
  <si>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</si>
  <si>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</si>
  <si>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</si>
  <si>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</si>
  <si>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</si>
  <si>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</si>
  <si>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</si>
  <si>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</si>
  <si>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</si>
  <si>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</si>
  <si>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</si>
  <si>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</si>
  <si>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</si>
  <si>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</si>
  <si>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</si>
  <si>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</si>
  <si>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</si>
  <si>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</si>
  <si>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</si>
  <si>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</si>
  <si>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</si>
  <si>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</si>
  <si>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</si>
  <si>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</si>
  <si>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</si>
  <si>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</si>
  <si>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</si>
  <si>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</si>
  <si>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</si>
  <si>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</si>
  <si>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</si>
  <si>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</si>
  <si>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</si>
  <si>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</si>
  <si>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</si>
  <si>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</si>
  <si>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</si>
  <si>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</si>
  <si>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</si>
  <si>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</si>
  <si>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</si>
  <si>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</si>
  <si>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</si>
  <si>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</si>
  <si>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</si>
  <si>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</si>
  <si>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</si>
  <si>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</si>
  <si>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</si>
  <si>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</si>
  <si>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</si>
  <si>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</si>
  <si>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</si>
  <si>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</si>
  <si>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</si>
  <si>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</si>
  <si>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</si>
  <si>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</si>
  <si>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</si>
  <si>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</si>
  <si>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</si>
  <si>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</si>
  <si>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</si>
  <si>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</si>
  <si>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</si>
  <si>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</si>
  <si>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</si>
  <si>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</si>
  <si>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</si>
  <si>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</si>
  <si>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</si>
  <si>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</si>
  <si>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</si>
  <si>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</si>
  <si>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</si>
  <si>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</si>
  <si>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</si>
  <si>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</si>
  <si>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</si>
  <si>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</si>
  <si>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</si>
  <si>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</si>
  <si>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</si>
  <si>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</si>
  <si>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</si>
  <si>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</si>
  <si>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</si>
  <si>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</si>
  <si>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</si>
  <si>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</si>
  <si>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</si>
  <si>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</si>
  <si>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</si>
  <si>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</si>
  <si>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</si>
  <si>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</si>
  <si>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</si>
  <si>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</si>
  <si>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</si>
  <si>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</si>
  <si>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</si>
  <si>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</si>
  <si>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</si>
  <si>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</si>
  <si>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</si>
  <si>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</si>
  <si>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</si>
  <si>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</si>
  <si>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</si>
  <si>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</si>
  <si>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</si>
  <si>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</si>
  <si>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</si>
  <si>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</si>
  <si>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</si>
  <si>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</si>
  <si>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</si>
  <si>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</si>
  <si>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</si>
  <si>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</si>
  <si>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</si>
  <si>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</si>
  <si>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</si>
  <si>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</si>
  <si>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</si>
  <si>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</si>
  <si>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</si>
  <si>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</si>
  <si>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</si>
  <si>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</si>
  <si>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</si>
  <si>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</si>
  <si>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</si>
  <si>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</si>
  <si>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</si>
  <si>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</si>
  <si>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</si>
  <si>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</si>
  <si>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</si>
  <si>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</si>
  <si>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</si>
  <si>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</si>
  <si>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</si>
  <si>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</si>
  <si>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</si>
  <si>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</si>
  <si>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</si>
  <si>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</si>
  <si>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</si>
  <si>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</si>
  <si>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</si>
  <si>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</si>
  <si>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</si>
  <si>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</si>
  <si>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</si>
  <si>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</si>
  <si>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</si>
  <si>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</si>
  <si>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</si>
  <si>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</si>
  <si>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</si>
  <si>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</si>
  <si>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</si>
  <si>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</si>
  <si>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</si>
  <si>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</si>
  <si>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</si>
  <si>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</si>
  <si>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</si>
  <si>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</si>
  <si>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</si>
  <si>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</si>
  <si>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</si>
  <si>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</si>
  <si>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</si>
  <si>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</si>
  <si>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</si>
  <si>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</si>
  <si>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</si>
  <si>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</si>
  <si>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</si>
  <si>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</si>
  <si>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</si>
  <si>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</si>
  <si>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</si>
  <si>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</si>
  <si>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</si>
  <si>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</si>
  <si>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</si>
  <si>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</si>
  <si>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</si>
  <si>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</si>
  <si>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</si>
  <si>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</si>
  <si>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</si>
  <si>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</si>
  <si>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</si>
  <si>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</si>
  <si>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</si>
  <si>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</si>
  <si>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</si>
  <si>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</si>
  <si>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</si>
  <si>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</si>
  <si>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</si>
  <si>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</si>
  <si>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</si>
  <si>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</si>
  <si>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</si>
  <si>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</si>
  <si>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</si>
  <si>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</si>
  <si>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</si>
  <si>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</si>
  <si>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</si>
  <si>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</si>
  <si>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</si>
  <si>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</si>
  <si>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</si>
  <si>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</si>
  <si>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</si>
  <si>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</si>
  <si>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</si>
  <si>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</si>
  <si>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</si>
  <si>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</si>
  <si>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</si>
  <si>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</si>
  <si>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</si>
  <si>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</si>
  <si>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</si>
  <si>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</si>
  <si>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</si>
  <si>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</si>
  <si>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</si>
  <si>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</si>
  <si>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</si>
  <si>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</si>
  <si>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</si>
  <si>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</si>
  <si>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</si>
  <si>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</si>
  <si>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</si>
  <si>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</si>
  <si>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</si>
  <si>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</si>
  <si>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</si>
  <si>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</si>
  <si>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</si>
  <si>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</si>
  <si>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</si>
  <si>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</si>
  <si>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</si>
  <si>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</si>
  <si>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</si>
  <si>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</si>
  <si>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</si>
  <si>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</si>
  <si>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</si>
  <si>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</si>
  <si>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</si>
  <si>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</si>
  <si>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</si>
  <si>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</si>
  <si>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</si>
  <si>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</si>
  <si>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</si>
  <si>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</si>
  <si>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</si>
  <si>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</si>
  <si>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</si>
  <si>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</si>
  <si>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</si>
  <si>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</si>
  <si>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</si>
  <si>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</si>
  <si>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</si>
  <si>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</si>
  <si>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</si>
  <si>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</si>
  <si>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</si>
  <si>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</si>
  <si>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</si>
  <si>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</si>
  <si>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</si>
  <si>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</si>
  <si>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</si>
  <si>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</si>
  <si>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</si>
  <si>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</si>
  <si>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</si>
  <si>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</si>
  <si>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</si>
  <si>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</si>
  <si>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</si>
  <si>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</si>
  <si>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</si>
  <si>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</si>
  <si>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</si>
  <si>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</si>
  <si>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</si>
  <si>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</si>
  <si>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</si>
  <si>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</si>
  <si>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</si>
  <si>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</si>
  <si>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</si>
  <si>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</si>
  <si>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</si>
  <si>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</si>
  <si>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</si>
  <si>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</si>
  <si>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</si>
  <si>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</si>
  <si>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</si>
  <si>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</si>
  <si>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</si>
  <si>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</si>
  <si>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</si>
  <si>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</si>
  <si>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</si>
  <si>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</si>
  <si>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</si>
  <si>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</si>
  <si>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</si>
  <si>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</si>
  <si>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</si>
  <si>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</si>
  <si>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</si>
  <si>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</si>
  <si>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</si>
  <si>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</si>
  <si>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</si>
  <si>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</si>
  <si>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</si>
  <si>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</si>
  <si>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</si>
  <si>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</si>
  <si>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</si>
  <si>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</si>
  <si>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</si>
  <si>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</si>
  <si>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</si>
  <si>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</si>
  <si>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</si>
  <si>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</si>
  <si>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</si>
  <si>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</si>
  <si>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</si>
  <si>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</si>
  <si>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</si>
  <si>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</si>
  <si>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</si>
  <si>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</si>
  <si>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</si>
  <si>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</si>
  <si>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</si>
  <si>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</si>
  <si>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</si>
  <si>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</si>
  <si>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</si>
  <si>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</si>
  <si>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</si>
  <si>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</si>
  <si>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</si>
  <si>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</si>
  <si>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</si>
  <si>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</si>
  <si>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</si>
  <si>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</si>
  <si>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</si>
  <si>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</si>
  <si>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</si>
  <si>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</si>
  <si>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</si>
  <si>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</si>
  <si>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</si>
  <si>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</si>
  <si>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</si>
  <si>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</si>
  <si>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</si>
  <si>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</si>
  <si>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</si>
  <si>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</si>
  <si>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</si>
  <si>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</si>
  <si>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</si>
  <si>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</si>
  <si>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</si>
  <si>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</si>
  <si>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</si>
  <si>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</si>
  <si>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</si>
  <si>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</si>
  <si>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</si>
  <si>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</si>
  <si>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</si>
  <si>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</si>
  <si>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</si>
  <si>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</si>
  <si>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</si>
  <si>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</si>
  <si>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</si>
  <si>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</si>
  <si>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</si>
  <si>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</si>
  <si>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</si>
  <si>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</si>
  <si>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</si>
  <si>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</si>
  <si>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</si>
  <si>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</si>
  <si>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</si>
  <si>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</si>
  <si>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</si>
  <si>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</si>
  <si>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</si>
  <si>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</si>
  <si>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</si>
  <si>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</si>
  <si>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</si>
  <si>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</si>
  <si>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</si>
  <si>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</si>
  <si>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</si>
  <si>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</si>
  <si>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</si>
  <si>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</si>
  <si>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</si>
  <si>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</si>
  <si>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</si>
  <si>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</si>
  <si>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</si>
  <si>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</si>
  <si>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</si>
  <si>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</si>
  <si>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</si>
  <si>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</si>
  <si>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</si>
  <si>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</si>
  <si>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</si>
  <si>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</si>
  <si>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</si>
  <si>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</si>
  <si>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</si>
  <si>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</si>
  <si>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</si>
  <si>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</si>
  <si>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</si>
  <si>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</si>
  <si>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</si>
  <si>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</si>
  <si>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</si>
  <si>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</si>
  <si>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</si>
  <si>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</si>
  <si>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</si>
  <si>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</si>
  <si>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</si>
  <si>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</si>
  <si>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</si>
  <si>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</si>
  <si>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</si>
  <si>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</si>
  <si>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</si>
  <si>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</si>
  <si>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</si>
  <si>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</si>
  <si>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</si>
  <si>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</si>
  <si>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</si>
  <si>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</si>
  <si>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</si>
  <si>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</si>
  <si>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</si>
  <si>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</si>
  <si>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</si>
  <si>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</si>
  <si>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</si>
  <si>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</si>
  <si>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</si>
  <si>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</si>
  <si>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</si>
  <si>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</si>
  <si>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</si>
  <si>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</si>
  <si>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</si>
  <si>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</si>
  <si>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</si>
  <si>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</si>
  <si>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</si>
  <si>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</si>
  <si>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</si>
  <si>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</si>
  <si>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</si>
  <si>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</si>
  <si>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</si>
  <si>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</si>
  <si>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</si>
  <si>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</si>
  <si>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</si>
  <si>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</si>
  <si>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</si>
  <si>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</si>
  <si>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</si>
  <si>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</si>
  <si>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</si>
  <si>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</si>
  <si>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</si>
  <si>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</si>
  <si>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</si>
  <si>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</si>
  <si>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</si>
  <si>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</si>
  <si>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</si>
  <si>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</si>
  <si>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</si>
  <si>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</si>
  <si>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</si>
  <si>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</si>
  <si>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</si>
  <si>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</si>
  <si>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</si>
  <si>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</si>
  <si>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</si>
  <si>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</si>
  <si>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</si>
  <si>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</si>
  <si>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</si>
  <si>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</si>
  <si>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</si>
  <si>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</si>
  <si>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</si>
  <si>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</si>
  <si>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</si>
  <si>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</si>
  <si>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</si>
  <si>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</si>
  <si>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</si>
  <si>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</si>
  <si>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</si>
  <si>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</si>
  <si>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</si>
  <si>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</si>
  <si>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</si>
  <si>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</si>
  <si>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</si>
  <si>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</si>
  <si>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</si>
  <si>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</si>
  <si>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</si>
  <si>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</si>
  <si>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</si>
  <si>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</si>
  <si>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</si>
  <si>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</si>
  <si>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</si>
  <si>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</si>
  <si>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</si>
  <si>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</si>
  <si>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</si>
  <si>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</si>
  <si>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</si>
  <si>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</si>
  <si>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</si>
  <si>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</si>
  <si>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</si>
  <si>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</si>
  <si>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</si>
  <si>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</si>
  <si>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</si>
  <si>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</si>
  <si>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</si>
  <si>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</si>
  <si>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</si>
  <si>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</si>
  <si>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</si>
  <si>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</si>
  <si>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</si>
  <si>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</si>
  <si>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</si>
  <si>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</si>
  <si>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</si>
  <si>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</si>
  <si>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</si>
  <si>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</si>
  <si>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</si>
  <si>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</si>
  <si>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</si>
  <si>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</si>
  <si>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</si>
  <si>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</si>
  <si>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</si>
  <si>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</si>
  <si>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</si>
  <si>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</si>
  <si>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</si>
  <si>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</si>
  <si>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</si>
  <si>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</si>
  <si>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</si>
  <si>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</si>
  <si>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</si>
  <si>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</si>
  <si>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</si>
  <si>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</si>
  <si>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</si>
  <si>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</si>
  <si>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</si>
  <si>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</si>
  <si>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</si>
  <si>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</si>
  <si>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</si>
  <si>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</si>
  <si>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</si>
  <si>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</si>
  <si>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</si>
  <si>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</si>
  <si>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</si>
  <si>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</si>
  <si>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</si>
  <si>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</si>
  <si>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</si>
  <si>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</si>
  <si>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</si>
  <si>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</si>
  <si>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</si>
  <si>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</si>
  <si>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</si>
  <si>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</si>
  <si>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</si>
  <si>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</si>
  <si>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</si>
  <si>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</si>
  <si>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</si>
  <si>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</si>
  <si>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</si>
  <si>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</si>
  <si>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</si>
  <si>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</si>
  <si>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</si>
  <si>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</si>
  <si>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</si>
  <si>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</si>
  <si>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</si>
  <si>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</si>
  <si>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</si>
  <si>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</si>
  <si>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</si>
  <si>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</si>
  <si>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</si>
  <si>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</si>
  <si>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</si>
  <si>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</si>
  <si>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</si>
  <si>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</si>
  <si>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</si>
  <si>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</si>
  <si>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</si>
  <si>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</si>
  <si>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</si>
  <si>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</si>
  <si>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</si>
  <si>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</si>
  <si>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</si>
  <si>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</si>
  <si>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</si>
  <si>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</si>
  <si>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</si>
  <si>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</si>
  <si>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</si>
  <si>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</si>
  <si>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</si>
  <si>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</si>
  <si>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</si>
  <si>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</si>
  <si>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</si>
  <si>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</si>
  <si>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</si>
  <si>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</si>
  <si>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</si>
  <si>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</si>
  <si>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</si>
  <si>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</si>
  <si>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</si>
  <si>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</si>
  <si>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</si>
  <si>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</si>
  <si>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</si>
  <si>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</si>
  <si>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</si>
  <si>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</si>
  <si>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</si>
  <si>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</si>
  <si>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</si>
  <si>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</si>
  <si>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</si>
  <si>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</si>
  <si>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</si>
  <si>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</si>
  <si>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</si>
  <si>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</si>
  <si>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</si>
  <si>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</si>
  <si>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</si>
  <si>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</si>
  <si>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</si>
  <si>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</si>
  <si>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</si>
  <si>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</si>
  <si>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</si>
  <si>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</si>
  <si>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</si>
  <si>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</si>
  <si>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</si>
  <si>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</si>
  <si>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</si>
  <si>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</si>
  <si>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</si>
  <si>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</si>
  <si>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</si>
  <si>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</si>
  <si>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</si>
  <si>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</si>
  <si>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</si>
  <si>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</si>
  <si>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</si>
  <si>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</si>
  <si>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</si>
  <si>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</si>
  <si>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</si>
  <si>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</si>
  <si>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</si>
  <si>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</si>
  <si>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</si>
  <si>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</si>
  <si>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</si>
  <si>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</si>
  <si>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</si>
  <si>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</si>
  <si>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</si>
  <si>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</si>
  <si>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</si>
  <si>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</si>
  <si>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</si>
  <si>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</si>
  <si>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</si>
  <si>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</si>
  <si>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</si>
  <si>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</si>
  <si>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</si>
  <si>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</si>
  <si>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</si>
  <si>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</si>
  <si>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</si>
  <si>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</si>
  <si>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</si>
  <si>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</si>
  <si>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</si>
  <si>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</si>
  <si>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</si>
  <si>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</si>
  <si>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</si>
  <si>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</si>
  <si>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</si>
  <si>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</si>
  <si>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</si>
  <si>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</si>
  <si>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</si>
  <si>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</si>
  <si>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</si>
  <si>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</si>
  <si>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</si>
  <si>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</si>
  <si>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</si>
  <si>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</si>
  <si>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</si>
  <si>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</si>
  <si>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</si>
  <si>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</si>
  <si>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</si>
  <si>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</si>
  <si>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</si>
  <si>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</si>
  <si>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</si>
  <si>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</si>
  <si>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</si>
  <si>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</si>
  <si>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</si>
  <si>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</si>
  <si>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</si>
  <si>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</si>
  <si>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</si>
  <si>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</si>
  <si>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</si>
  <si>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</si>
  <si>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</si>
  <si>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</si>
  <si>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</si>
  <si>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</si>
  <si>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</si>
  <si>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</si>
  <si>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</si>
  <si>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</si>
  <si>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</si>
  <si>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</si>
  <si>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</si>
  <si>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</si>
  <si>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</si>
  <si>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</si>
  <si>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</si>
  <si>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</si>
  <si>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</si>
  <si>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</si>
  <si>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</si>
  <si>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</si>
  <si>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</si>
  <si>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</si>
  <si>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</si>
  <si>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</si>
  <si>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</si>
  <si>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</si>
  <si>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</si>
  <si>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</si>
  <si>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</si>
  <si>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</si>
  <si>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</si>
  <si>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</si>
  <si>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</si>
  <si>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</si>
  <si>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</si>
  <si>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</si>
  <si>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</si>
  <si>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</si>
  <si>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</si>
  <si>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</si>
  <si>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</si>
  <si>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</si>
  <si>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</si>
  <si>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</si>
  <si>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</si>
  <si>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</si>
  <si>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</si>
  <si>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</si>
  <si>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</si>
  <si>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</si>
  <si>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</si>
  <si>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</si>
  <si>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</si>
  <si>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</si>
  <si>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</si>
  <si>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</si>
  <si>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</si>
  <si>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</si>
  <si>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</si>
  <si>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</si>
  <si>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</si>
  <si>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</si>
  <si>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</si>
  <si>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</si>
  <si>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</si>
  <si>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</si>
  <si>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</si>
  <si>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</si>
  <si>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</si>
  <si>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</si>
  <si>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</si>
  <si>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</si>
  <si>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</si>
  <si>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</si>
  <si>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</si>
  <si>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</si>
  <si>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</si>
  <si>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</si>
  <si>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</si>
  <si>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</si>
  <si>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</si>
  <si>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</si>
  <si>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</si>
  <si>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</si>
  <si>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</si>
  <si>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</si>
  <si>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</si>
  <si>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</si>
  <si>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</si>
  <si>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</si>
  <si>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</si>
  <si>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</si>
  <si>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</si>
  <si>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</si>
  <si>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</si>
  <si>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</si>
  <si>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</si>
  <si>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</si>
  <si>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</si>
  <si>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</si>
  <si>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</si>
  <si>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</si>
  <si>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</si>
  <si>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</si>
  <si>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</si>
  <si>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</si>
  <si>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</si>
  <si>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</si>
  <si>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</si>
  <si>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</si>
  <si>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</si>
  <si>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</si>
  <si>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</si>
  <si>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</si>
  <si>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</si>
  <si>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</si>
  <si>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</si>
  <si>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</si>
  <si>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</si>
  <si>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</si>
  <si>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</si>
  <si>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</si>
  <si>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</si>
  <si>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</si>
  <si>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</si>
  <si>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</si>
  <si>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</si>
  <si>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</si>
  <si>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</si>
  <si>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</si>
  <si>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</si>
  <si>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</si>
  <si>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</si>
  <si>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</si>
  <si>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</si>
  <si>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</si>
  <si>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</si>
  <si>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</si>
  <si>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</si>
  <si>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</si>
  <si>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</si>
  <si>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</si>
  <si>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</si>
  <si>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</si>
  <si>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</si>
  <si>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</si>
  <si>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</si>
  <si>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</si>
  <si>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</si>
  <si>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</si>
  <si>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</si>
  <si>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</si>
  <si>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</si>
  <si>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</si>
  <si>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</si>
  <si>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</si>
  <si>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</si>
  <si>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</si>
  <si>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</si>
  <si>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</si>
  <si>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</si>
  <si>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</si>
  <si>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</si>
  <si>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</si>
  <si>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</si>
  <si>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</si>
  <si>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</si>
  <si>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</si>
  <si>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</si>
  <si>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</si>
  <si>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</si>
  <si>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</si>
  <si>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</si>
  <si>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</si>
  <si>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</si>
  <si>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</si>
  <si>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</si>
  <si>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</si>
  <si>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</si>
  <si>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</si>
  <si>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</si>
  <si>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</si>
  <si>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</si>
  <si>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</si>
  <si>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</si>
  <si>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</si>
  <si>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</si>
  <si>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</si>
  <si>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</si>
  <si>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</si>
  <si>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</si>
  <si>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</si>
  <si>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</si>
  <si>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</si>
  <si>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</si>
  <si>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</si>
  <si>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</si>
  <si>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</si>
  <si>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</si>
  <si>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</si>
  <si>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</si>
  <si>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</si>
  <si>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</si>
  <si>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</si>
  <si>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</si>
  <si>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</si>
  <si>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</si>
  <si>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</si>
  <si>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</si>
  <si>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</si>
  <si>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</si>
  <si>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</si>
  <si>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</si>
  <si>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</si>
  <si>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</si>
  <si>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</si>
  <si>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</si>
  <si>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</si>
  <si>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</si>
  <si>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</si>
  <si>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</si>
  <si>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</si>
  <si>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</si>
  <si>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</si>
  <si>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</si>
  <si>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</si>
  <si>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</si>
  <si>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</si>
  <si>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</si>
  <si>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</si>
  <si>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</si>
  <si>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</si>
  <si>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</si>
  <si>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</si>
  <si>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</si>
  <si>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</si>
  <si>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</si>
  <si>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</si>
  <si>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</si>
  <si>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</si>
  <si>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</si>
  <si>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</si>
  <si>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</si>
  <si>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</si>
  <si>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</si>
  <si>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</si>
  <si>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</si>
  <si>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</si>
  <si>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</si>
  <si>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</si>
  <si>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</si>
  <si>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</si>
  <si>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</si>
  <si>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</si>
  <si>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</si>
  <si>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</si>
  <si>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</si>
  <si>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</si>
  <si>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</si>
  <si>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</si>
  <si>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</si>
  <si>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</si>
  <si>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</si>
  <si>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</si>
  <si>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</si>
  <si>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</si>
  <si>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</si>
  <si>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</si>
  <si>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</si>
  <si>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</si>
  <si>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</si>
  <si>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</si>
  <si>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</si>
  <si>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</si>
  <si>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</si>
  <si>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</si>
  <si>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</si>
  <si>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</si>
  <si>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</si>
  <si>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</si>
  <si>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</si>
  <si>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</si>
  <si>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</si>
  <si>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</si>
  <si>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</si>
  <si>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</si>
  <si>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</si>
  <si>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</si>
  <si>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</si>
  <si>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</si>
  <si>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</si>
  <si>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</si>
  <si>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</si>
  <si>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</si>
  <si>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</si>
  <si>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</si>
  <si>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</si>
  <si>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</si>
  <si>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</si>
  <si>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</si>
  <si>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</si>
  <si>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</si>
  <si>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</si>
  <si>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</si>
  <si>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</si>
  <si>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</si>
  <si>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</si>
  <si>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</si>
  <si>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</si>
  <si>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</si>
  <si>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</si>
  <si>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</si>
  <si>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</si>
  <si>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</si>
  <si>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</si>
  <si>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</si>
  <si>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</si>
  <si>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</si>
  <si>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</si>
  <si>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</si>
  <si>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</si>
  <si>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</si>
  <si>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</si>
  <si>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</si>
  <si>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</si>
  <si>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</si>
  <si>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</si>
  <si>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</si>
  <si>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</si>
  <si>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</si>
  <si>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</si>
  <si>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</si>
  <si>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</si>
  <si>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</si>
  <si>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</si>
  <si>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</si>
  <si>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</si>
  <si>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</si>
  <si>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</si>
  <si>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</si>
  <si>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</si>
  <si>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</si>
  <si>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</si>
  <si>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</si>
  <si>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</si>
  <si>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</si>
  <si>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</si>
  <si>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</si>
  <si>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</si>
  <si>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</si>
  <si>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</si>
  <si>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</si>
  <si>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</si>
  <si>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</si>
  <si>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</si>
  <si>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</si>
  <si>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</si>
  <si>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</si>
  <si>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</si>
  <si>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</si>
  <si>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</si>
  <si>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</si>
  <si>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</si>
  <si>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</si>
  <si>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</si>
  <si>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</si>
  <si>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</si>
  <si>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</si>
  <si>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</si>
  <si>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</si>
  <si>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</si>
  <si>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</si>
  <si>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</si>
  <si>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</si>
  <si>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</si>
  <si>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</si>
  <si>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</si>
  <si>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</si>
  <si>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</si>
  <si>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</si>
  <si>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</si>
  <si>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</si>
  <si>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</si>
  <si>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</si>
  <si>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</si>
  <si>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</si>
  <si>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</si>
  <si>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</si>
  <si>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</si>
  <si>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</si>
  <si>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</si>
  <si>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</si>
  <si>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</si>
  <si>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</si>
  <si>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</si>
  <si>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</si>
  <si>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</si>
  <si>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</si>
  <si>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</si>
  <si>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</si>
  <si>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</si>
  <si>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</si>
  <si>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</si>
  <si>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</si>
  <si>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</si>
  <si>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</si>
  <si>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</si>
  <si>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</si>
  <si>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</si>
  <si>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</si>
  <si>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</si>
  <si>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</si>
  <si>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</si>
  <si>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</si>
  <si>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</si>
  <si>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</si>
  <si>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</si>
  <si>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</si>
  <si>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</si>
  <si>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</si>
  <si>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</si>
  <si>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</si>
  <si>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</si>
  <si>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</si>
  <si>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</si>
  <si>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</si>
  <si>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</si>
  <si>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</si>
  <si>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</si>
  <si>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</si>
  <si>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</si>
  <si>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</si>
  <si>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</si>
  <si>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</si>
  <si>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</si>
  <si>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</si>
  <si>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</si>
  <si>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</si>
  <si>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</si>
  <si>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</si>
  <si>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</si>
  <si>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</si>
  <si>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</si>
  <si>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</si>
  <si>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</si>
  <si>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</si>
  <si>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</si>
  <si>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</si>
  <si>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</si>
  <si>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</si>
  <si>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</si>
  <si>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</si>
  <si>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</si>
  <si>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</si>
  <si>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</si>
  <si>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</si>
  <si>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</si>
  <si>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</si>
  <si>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</si>
  <si>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</si>
  <si>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</si>
  <si>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</si>
  <si>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</si>
  <si>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</si>
  <si>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</si>
  <si>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</si>
  <si>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</si>
  <si>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</si>
  <si>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</si>
  <si>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</si>
  <si>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</si>
  <si>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</si>
  <si>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</si>
  <si>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</si>
  <si>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</si>
  <si>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</si>
  <si>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</si>
  <si>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</si>
  <si>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</si>
  <si>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</si>
  <si>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</si>
  <si>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</si>
  <si>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</si>
  <si>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</si>
  <si>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</si>
  <si>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</si>
  <si>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</si>
  <si>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</si>
  <si>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</si>
  <si>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</si>
  <si>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</si>
  <si>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</si>
  <si>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</si>
  <si>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</si>
  <si>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</si>
  <si>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</si>
  <si>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</si>
  <si>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</si>
  <si>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</si>
  <si>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</si>
  <si>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</si>
  <si>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</si>
  <si>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</si>
  <si>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</si>
  <si>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</si>
  <si>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</si>
  <si>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</si>
  <si>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</si>
  <si>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</si>
  <si>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</si>
  <si>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</si>
  <si>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</si>
  <si>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</si>
  <si>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</si>
  <si>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</si>
  <si>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</si>
  <si>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</si>
  <si>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</si>
  <si>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</si>
  <si>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</si>
  <si>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</si>
  <si>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</si>
  <si>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</si>
  <si>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</si>
  <si>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</si>
  <si>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</si>
  <si>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</si>
  <si>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</si>
  <si>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</si>
  <si>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</si>
  <si>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</si>
  <si>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</si>
  <si>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</si>
  <si>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</si>
  <si>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</si>
  <si>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</si>
  <si>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</si>
  <si>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</si>
  <si>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</si>
  <si>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</si>
  <si>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</si>
  <si>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</si>
  <si>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</si>
  <si>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</si>
  <si>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</si>
  <si>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</si>
  <si>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</si>
  <si>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</si>
  <si>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</si>
  <si>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</si>
  <si>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</si>
  <si>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</si>
  <si>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</si>
  <si>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</si>
  <si>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</si>
  <si>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</si>
  <si>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</si>
  <si>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</si>
  <si>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</si>
  <si>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</si>
  <si>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</si>
  <si>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</si>
  <si>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</si>
  <si>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</si>
  <si>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</si>
  <si>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</si>
  <si>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</si>
  <si>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</si>
  <si>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</si>
  <si>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</si>
  <si>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</si>
  <si>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</si>
  <si>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</si>
  <si>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</si>
  <si>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</si>
  <si>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</si>
  <si>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</si>
  <si>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</si>
  <si>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</si>
  <si>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</si>
  <si>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</si>
  <si>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</si>
  <si>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</si>
  <si>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</si>
  <si>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</si>
  <si>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</si>
  <si>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</si>
  <si>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</si>
  <si>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</si>
  <si>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</si>
  <si>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</si>
  <si>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</si>
  <si>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</si>
  <si>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</si>
  <si>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</si>
  <si>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</si>
  <si>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</si>
  <si>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</si>
  <si>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</si>
  <si>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</si>
  <si>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</si>
  <si>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</si>
  <si>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</si>
  <si>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</si>
  <si>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</si>
  <si>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</si>
  <si>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</si>
  <si>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</si>
  <si>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</si>
  <si>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</si>
  <si>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</si>
  <si>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</si>
  <si>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</si>
  <si>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</si>
  <si>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</si>
  <si>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</si>
  <si>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</si>
  <si>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</si>
  <si>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</si>
  <si>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</si>
  <si>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</si>
  <si>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</si>
  <si>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</si>
  <si>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</si>
  <si>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</si>
  <si>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</si>
  <si>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</si>
  <si>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</si>
  <si>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</si>
  <si>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</si>
  <si>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</si>
  <si>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</si>
  <si>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</si>
  <si>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</si>
  <si>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</si>
  <si>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</si>
  <si>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</si>
  <si>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</si>
  <si>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</si>
  <si>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</si>
  <si>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</si>
  <si>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</si>
  <si>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</si>
  <si>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</si>
  <si>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</si>
  <si>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</si>
  <si>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</si>
  <si>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</si>
  <si>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</si>
  <si>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</si>
  <si>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</si>
  <si>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</si>
  <si>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</si>
  <si>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</si>
  <si>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</si>
  <si>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</si>
  <si>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</si>
  <si>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</si>
  <si>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</si>
  <si>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</si>
  <si>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</si>
  <si>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</si>
  <si>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</si>
  <si>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</si>
  <si>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</si>
  <si>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</si>
  <si>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</si>
  <si>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</si>
  <si>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</si>
  <si>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</si>
  <si>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</si>
  <si>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</si>
  <si>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</si>
  <si>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</si>
  <si>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</si>
  <si>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</si>
  <si>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</si>
  <si>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</si>
  <si>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</si>
  <si>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</si>
  <si>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</si>
  <si>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</si>
  <si>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</si>
  <si>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</si>
  <si>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</si>
  <si>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</si>
  <si>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</si>
  <si>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</si>
  <si>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</si>
  <si>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</si>
  <si>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</si>
  <si>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</si>
  <si>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</si>
  <si>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</si>
  <si>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</si>
  <si>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</si>
  <si>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</si>
  <si>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</si>
  <si>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</si>
  <si>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</si>
  <si>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</si>
  <si>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</si>
  <si>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</si>
  <si>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</si>
  <si>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</si>
  <si>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</si>
  <si>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</si>
  <si>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</si>
  <si>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</si>
  <si>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</si>
  <si>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</si>
  <si>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</si>
  <si>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</si>
  <si>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</si>
  <si>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</si>
  <si>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</si>
  <si>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</si>
  <si>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</si>
  <si>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</si>
  <si>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</si>
  <si>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</si>
  <si>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</si>
  <si>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</si>
  <si>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</si>
  <si>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</si>
  <si>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</si>
  <si>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</si>
  <si>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</si>
  <si>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</si>
  <si>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</si>
  <si>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</si>
  <si>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</si>
  <si>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</si>
  <si>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</si>
  <si>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</si>
  <si>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</si>
  <si>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</si>
  <si>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</si>
  <si>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</si>
  <si>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</si>
  <si>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</si>
  <si>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</si>
  <si>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</si>
  <si>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</si>
  <si>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</si>
  <si>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</si>
  <si>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</si>
  <si>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</si>
  <si>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</si>
  <si>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</si>
  <si>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</si>
  <si>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</si>
  <si>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</si>
  <si>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</si>
  <si>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</si>
  <si>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</si>
  <si>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</si>
  <si>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</si>
  <si>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</si>
  <si>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</si>
  <si>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</si>
  <si>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</si>
  <si>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</si>
  <si>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</si>
  <si>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</si>
  <si>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</si>
  <si>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</si>
  <si>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</si>
  <si>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</si>
  <si>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</si>
  <si>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</si>
  <si>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</si>
  <si>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</si>
  <si>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</si>
  <si>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</si>
  <si>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</si>
  <si>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</si>
  <si>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</si>
  <si>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</si>
  <si>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</si>
  <si>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</si>
  <si>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</si>
  <si>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</si>
  <si>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</si>
  <si>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</si>
  <si>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</si>
  <si>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</si>
  <si>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</si>
  <si>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</si>
  <si>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</si>
  <si>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</si>
  <si>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</si>
  <si>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</si>
  <si>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</si>
  <si>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</si>
  <si>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</si>
  <si>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</si>
  <si>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</si>
  <si>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</si>
  <si>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</si>
  <si>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</si>
  <si>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</si>
  <si>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</si>
  <si>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</si>
  <si>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</si>
  <si>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</si>
  <si>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</si>
  <si>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</si>
  <si>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</si>
  <si>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</si>
  <si>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</si>
  <si>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</si>
  <si>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</si>
  <si>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</si>
  <si>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</si>
  <si>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</si>
  <si>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</si>
  <si>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</si>
  <si>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</si>
  <si>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</si>
  <si>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</si>
  <si>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</si>
  <si>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</si>
  <si>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</si>
  <si>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</si>
  <si>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</si>
  <si>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</si>
  <si>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</si>
  <si>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</si>
  <si>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</si>
  <si>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</si>
  <si>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</si>
  <si>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</si>
  <si>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</si>
  <si>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</si>
  <si>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</si>
  <si>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</si>
  <si>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</si>
  <si>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</si>
  <si>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</si>
  <si>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</si>
  <si>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</si>
  <si>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</si>
  <si>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</si>
  <si>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</si>
  <si>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</si>
  <si>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</si>
  <si>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</si>
  <si>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</si>
  <si>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</si>
  <si>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</si>
  <si>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</si>
  <si>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</si>
  <si>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</si>
  <si>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</si>
  <si>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</si>
  <si>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</si>
  <si>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</si>
  <si>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</si>
  <si>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</si>
  <si>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</si>
  <si>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</si>
  <si>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</si>
  <si>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</si>
  <si>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</si>
  <si>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</si>
  <si>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</si>
  <si>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</si>
  <si>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</si>
  <si>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</si>
  <si>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</si>
  <si>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</si>
  <si>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</si>
  <si>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</si>
  <si>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</si>
  <si>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</si>
  <si>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</si>
  <si>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</si>
  <si>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</si>
  <si>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</si>
  <si>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</si>
  <si>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</si>
  <si>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</si>
  <si>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</si>
  <si>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</si>
  <si>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</si>
  <si>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</si>
  <si>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</si>
  <si>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</si>
  <si>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</si>
  <si>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</si>
  <si>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</si>
  <si>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</si>
  <si>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</si>
  <si>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</si>
  <si>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</si>
  <si>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</si>
  <si>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</si>
  <si>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</si>
  <si>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</si>
  <si>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</si>
  <si>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</si>
  <si>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</si>
  <si>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</si>
  <si>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</si>
  <si>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</si>
  <si>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</si>
  <si>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</si>
  <si>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</si>
  <si>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</si>
  <si>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</si>
  <si>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</si>
  <si>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</si>
  <si>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</si>
  <si>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</si>
  <si>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</si>
  <si>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</si>
  <si>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</si>
  <si>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</si>
  <si>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</si>
  <si>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</si>
  <si>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</si>
  <si>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</si>
  <si>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</si>
  <si>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</si>
  <si>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</si>
  <si>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</si>
  <si>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</si>
  <si>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</si>
  <si>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</si>
  <si>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</si>
  <si>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</si>
  <si>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</si>
  <si>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</si>
  <si>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</si>
  <si>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</si>
  <si>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</si>
  <si>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</si>
  <si>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</si>
  <si>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</si>
  <si>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</si>
  <si>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</si>
  <si>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</si>
  <si>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</si>
  <si>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</si>
  <si>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</si>
  <si>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</si>
  <si>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</si>
  <si>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</si>
  <si>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</si>
  <si>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</si>
  <si>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</si>
  <si>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</si>
  <si>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</si>
  <si>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</si>
  <si>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</si>
  <si>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</si>
  <si>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</si>
  <si>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</si>
  <si>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</si>
  <si>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</si>
  <si>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</si>
  <si>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</si>
  <si>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</si>
  <si>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</si>
  <si>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</si>
  <si>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</si>
  <si>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</si>
  <si>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</si>
  <si>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</si>
  <si>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</si>
  <si>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</si>
  <si>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</si>
  <si>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</si>
  <si>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</si>
  <si>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</si>
  <si>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</si>
  <si>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</si>
  <si>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</si>
  <si>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</si>
  <si>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</si>
  <si>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</si>
  <si>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</si>
  <si>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</si>
  <si>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</si>
  <si>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</si>
  <si>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</si>
  <si>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</si>
  <si>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</si>
  <si>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</si>
  <si>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</si>
  <si>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</si>
  <si>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</si>
  <si>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</si>
  <si>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</si>
  <si>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</si>
  <si>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</si>
  <si>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</si>
  <si>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</si>
  <si>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</si>
  <si>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</si>
  <si>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</si>
  <si>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</si>
  <si>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</si>
  <si>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</si>
  <si>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</si>
  <si>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</si>
  <si>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</si>
  <si>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</si>
  <si>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</si>
  <si>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</si>
  <si>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</si>
  <si>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</si>
  <si>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</si>
  <si>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</si>
  <si>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</si>
  <si>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</si>
  <si>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</si>
  <si>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</si>
  <si>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</si>
  <si>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</si>
  <si>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</si>
  <si>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</si>
  <si>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</si>
  <si>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</si>
  <si>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</si>
  <si>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</si>
  <si>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</si>
  <si>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</si>
  <si>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</si>
  <si>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</si>
  <si>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</si>
  <si>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</si>
  <si>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</si>
  <si>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</si>
  <si>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</si>
  <si>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</si>
  <si>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</si>
  <si>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</si>
  <si>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</si>
  <si>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</si>
  <si>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</si>
  <si>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</si>
  <si>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</si>
  <si>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</si>
  <si>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</si>
  <si>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</si>
  <si>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</si>
  <si>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</si>
  <si>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</si>
  <si>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</si>
  <si>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</si>
  <si>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</si>
  <si>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</si>
  <si>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</si>
  <si>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</si>
  <si>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</si>
  <si>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</si>
  <si>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</si>
  <si>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</si>
  <si>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</si>
  <si>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</si>
  <si>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</si>
  <si>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</si>
  <si>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</si>
  <si>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</si>
  <si>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</si>
  <si>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</si>
  <si>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</si>
  <si>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</si>
  <si>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</si>
  <si>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</si>
  <si>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</si>
  <si>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</si>
  <si>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</si>
  <si>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</si>
  <si>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</si>
  <si>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</si>
  <si>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</si>
  <si>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</si>
  <si>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</si>
  <si>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</si>
  <si>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</si>
  <si>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</si>
  <si>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</si>
  <si>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</si>
  <si>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</si>
  <si>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</si>
  <si>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</si>
  <si>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</si>
  <si>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</si>
  <si>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</si>
  <si>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</si>
  <si>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</si>
  <si>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</si>
  <si>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</si>
  <si>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</si>
  <si>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</si>
  <si>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</si>
  <si>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</si>
  <si>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</si>
  <si>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</si>
  <si>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</si>
  <si>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</si>
  <si>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</si>
  <si>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</si>
  <si>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</si>
  <si>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</si>
  <si>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</si>
  <si>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</si>
  <si>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</si>
  <si>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</si>
  <si>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</si>
  <si>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</si>
  <si>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</si>
  <si>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</si>
  <si>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</si>
  <si>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</si>
  <si>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</si>
  <si>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</si>
  <si>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</si>
  <si>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</si>
  <si>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</si>
  <si>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</si>
  <si>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</si>
  <si>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</si>
  <si>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</si>
  <si>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</si>
  <si>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</si>
  <si>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</si>
  <si>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</si>
  <si>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</si>
  <si>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</si>
  <si>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</si>
  <si>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</si>
  <si>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</si>
  <si>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</si>
  <si>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</si>
  <si>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</si>
  <si>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</si>
  <si>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</si>
  <si>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</si>
  <si>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</si>
  <si>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</si>
  <si>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</si>
  <si>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</si>
  <si>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</si>
  <si>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</si>
  <si>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</si>
  <si>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</si>
  <si>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</si>
  <si>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</si>
  <si>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</si>
  <si>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</si>
  <si>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</si>
  <si>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</si>
  <si>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</si>
  <si>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</si>
  <si>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</si>
  <si>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</si>
  <si>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</si>
  <si>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</si>
  <si>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</si>
  <si>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</si>
  <si>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</si>
  <si>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</si>
  <si>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</si>
  <si>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</si>
  <si>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</si>
  <si>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</si>
  <si>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</si>
  <si>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</si>
  <si>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</si>
  <si>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</si>
  <si>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</si>
  <si>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</si>
  <si>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</si>
  <si>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</si>
  <si>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</si>
  <si>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</si>
  <si>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</si>
  <si>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</si>
  <si>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</si>
  <si>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</si>
  <si>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</si>
  <si>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</si>
  <si>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</si>
  <si>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</si>
  <si>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</si>
  <si>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</si>
  <si>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</si>
  <si>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</si>
  <si>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</si>
  <si>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</si>
  <si>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</si>
  <si>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</si>
  <si>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</si>
  <si>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</si>
  <si>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</si>
  <si>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</si>
  <si>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</si>
  <si>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</si>
  <si>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</si>
  <si>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</si>
  <si>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</si>
  <si>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</si>
  <si>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</si>
  <si>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</si>
  <si>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</si>
  <si>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</si>
  <si>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</si>
  <si>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</si>
  <si>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</si>
  <si>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</si>
  <si>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</si>
  <si>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</si>
  <si>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</si>
  <si>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</si>
  <si>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</si>
  <si>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</si>
  <si>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</si>
  <si>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</si>
  <si>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</si>
  <si>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</si>
  <si>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</si>
  <si>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</si>
  <si>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</si>
  <si>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</si>
  <si>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</si>
  <si>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</si>
  <si>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</si>
  <si>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</si>
  <si>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</si>
  <si>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</si>
  <si>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</si>
  <si>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</si>
  <si>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</si>
  <si>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</si>
  <si>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</si>
  <si>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</si>
  <si>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</si>
  <si>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</si>
  <si>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</si>
  <si>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</si>
  <si>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</si>
  <si>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</si>
  <si>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</si>
  <si>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</si>
  <si>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</si>
  <si>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</si>
  <si>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</si>
  <si>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</si>
  <si>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</si>
  <si>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</si>
  <si>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</si>
  <si>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</si>
  <si>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</si>
  <si>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</si>
  <si>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</si>
  <si>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</si>
  <si>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</si>
  <si>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</si>
  <si>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</si>
  <si>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</si>
  <si>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</si>
  <si>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</si>
  <si>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</si>
  <si>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</si>
  <si>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</si>
  <si>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</si>
  <si>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</si>
  <si>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</si>
  <si>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</si>
  <si>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</si>
  <si>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</si>
  <si>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</si>
  <si>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</si>
  <si>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</si>
  <si>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</si>
  <si>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</si>
  <si>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</si>
  <si>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</si>
  <si>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</si>
  <si>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</si>
  <si>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</si>
  <si>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</si>
  <si>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</si>
  <si>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</si>
  <si>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</si>
  <si>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</si>
  <si>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</si>
  <si>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</si>
  <si>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</si>
  <si>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</si>
  <si>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</si>
  <si>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</si>
  <si>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</si>
  <si>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</si>
  <si>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</si>
  <si>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</si>
  <si>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</si>
  <si>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</si>
  <si>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</si>
  <si>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</si>
  <si>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</si>
  <si>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</si>
  <si>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</si>
  <si>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</si>
  <si>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</si>
  <si>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</si>
  <si>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</si>
  <si>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</si>
  <si>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</si>
  <si>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</si>
  <si>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</si>
  <si>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</si>
  <si>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</si>
  <si>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</si>
  <si>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</si>
  <si>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</si>
  <si>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</si>
  <si>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</si>
  <si>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</si>
  <si>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</si>
  <si>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</si>
  <si>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</si>
  <si>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</si>
  <si>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</si>
  <si>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</si>
  <si>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</si>
  <si>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</si>
  <si>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</si>
  <si>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</si>
  <si>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</si>
  <si>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</si>
  <si>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</si>
  <si>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</si>
  <si>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</si>
  <si>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</si>
  <si>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</si>
  <si>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</si>
  <si>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</si>
  <si>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</si>
  <si>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</si>
  <si>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</si>
  <si>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</si>
  <si>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</si>
  <si>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</si>
  <si>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</si>
  <si>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</si>
  <si>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</si>
  <si>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</si>
  <si>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</si>
  <si>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</si>
  <si>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</si>
  <si>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</si>
  <si>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</si>
  <si>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</si>
  <si>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</si>
  <si>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</si>
  <si>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</si>
  <si>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</si>
  <si>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</si>
  <si>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</si>
  <si>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</si>
  <si>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</si>
  <si>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</si>
  <si>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</si>
  <si>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</si>
  <si>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</si>
  <si>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</si>
  <si>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</si>
  <si>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</si>
  <si>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</si>
  <si>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</si>
  <si>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</si>
  <si>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</si>
  <si>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</si>
  <si>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</si>
  <si>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</si>
  <si>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</si>
  <si>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</si>
  <si>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</si>
  <si>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</si>
  <si>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</si>
  <si>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</si>
  <si>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</si>
  <si>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</si>
  <si>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</si>
  <si>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</si>
  <si>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</si>
  <si>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</si>
  <si>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</si>
  <si>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</si>
  <si>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</si>
  <si>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</si>
  <si>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</si>
  <si>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</si>
  <si>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</si>
  <si>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</si>
  <si>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</si>
  <si>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</si>
  <si>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</si>
  <si>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</si>
  <si>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</si>
  <si>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</si>
  <si>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</si>
  <si>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</si>
  <si>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</si>
  <si>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</si>
  <si>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</si>
  <si>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</si>
  <si>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</si>
  <si>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</si>
  <si>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</si>
  <si>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</si>
  <si>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</si>
  <si>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</si>
  <si>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</si>
  <si>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</si>
  <si>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</si>
  <si>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</si>
  <si>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</si>
  <si>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</si>
  <si>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</si>
  <si>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</si>
  <si>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</si>
  <si>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</si>
  <si>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</si>
  <si>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</si>
  <si>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</si>
  <si>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</si>
  <si>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</si>
  <si>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</si>
  <si>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</si>
  <si>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</si>
  <si>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</si>
  <si>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</si>
  <si>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</si>
  <si>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</si>
  <si>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</si>
  <si>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</si>
  <si>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</si>
  <si>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</si>
  <si>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</si>
  <si>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</si>
  <si>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</si>
  <si>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</si>
  <si>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</si>
  <si>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</si>
  <si>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</si>
  <si>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</si>
  <si>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</si>
  <si>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</si>
  <si>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</si>
  <si>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</si>
  <si>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</si>
  <si>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</si>
  <si>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</si>
  <si>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</si>
  <si>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</si>
  <si>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</si>
  <si>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</si>
  <si>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</si>
  <si>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</si>
  <si>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</si>
  <si>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</si>
  <si>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</si>
  <si>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</si>
  <si>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</si>
  <si>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</si>
  <si>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</si>
  <si>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</si>
  <si>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</si>
  <si>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</si>
  <si>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</si>
  <si>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</si>
  <si>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</si>
  <si>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</si>
  <si>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</si>
  <si>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</si>
  <si>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</si>
  <si>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</si>
  <si>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</si>
  <si>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</si>
  <si>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</si>
  <si>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</si>
  <si>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</si>
  <si>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</si>
  <si>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</si>
  <si>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</si>
  <si>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</si>
  <si>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</si>
  <si>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</si>
  <si>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</si>
  <si>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</si>
  <si>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</si>
  <si>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</si>
  <si>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</si>
  <si>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</si>
  <si>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</si>
  <si>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</si>
  <si>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</si>
  <si>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</si>
  <si>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</si>
  <si>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</si>
  <si>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</si>
  <si>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</si>
  <si>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</si>
  <si>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</si>
  <si>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</si>
  <si>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</si>
  <si>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</si>
  <si>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</si>
  <si>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</si>
  <si>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</si>
  <si>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</si>
  <si>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</si>
  <si>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</si>
  <si>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</si>
  <si>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</si>
  <si>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</si>
  <si>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</si>
  <si>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</si>
  <si>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</si>
  <si>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</si>
  <si>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</si>
  <si>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</si>
  <si>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</si>
  <si>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</si>
  <si>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</si>
  <si>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</si>
  <si>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</si>
  <si>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</si>
  <si>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</si>
  <si>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</si>
  <si>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</si>
  <si>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</si>
  <si>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</si>
  <si>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</si>
  <si>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</si>
  <si>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</si>
  <si>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</si>
  <si>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</si>
  <si>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</si>
  <si>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</si>
  <si>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</si>
  <si>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</si>
  <si>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</si>
  <si>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</si>
  <si>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</si>
  <si>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</si>
  <si>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</si>
  <si>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</si>
  <si>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</si>
  <si>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</si>
  <si>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</si>
  <si>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</si>
  <si>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</si>
  <si>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</si>
  <si>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</si>
  <si>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</si>
  <si>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</si>
  <si>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</si>
  <si>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</si>
  <si>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</si>
  <si>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</si>
  <si>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</si>
  <si>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</si>
  <si>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</si>
  <si>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</si>
  <si>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</si>
  <si>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</si>
  <si>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</si>
  <si>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</si>
  <si>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</si>
  <si>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</si>
  <si>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</si>
  <si>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</si>
  <si>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</si>
  <si>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</si>
  <si>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</si>
  <si>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</si>
  <si>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</si>
  <si>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</si>
  <si>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</si>
  <si>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</si>
  <si>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</si>
  <si>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</si>
  <si>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</si>
  <si>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</si>
  <si>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</si>
  <si>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</si>
  <si>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</si>
  <si>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</si>
  <si>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</si>
  <si>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</si>
  <si>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</si>
  <si>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</si>
  <si>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</si>
  <si>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</si>
  <si>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</si>
  <si>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</si>
  <si>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</si>
  <si>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</si>
  <si>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</si>
  <si>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</si>
  <si>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</si>
  <si>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</si>
  <si>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</si>
  <si>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</si>
  <si>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</si>
  <si>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</si>
  <si>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</si>
  <si>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</si>
  <si>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</si>
  <si>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</si>
  <si>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</si>
  <si>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</si>
  <si>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</si>
  <si>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</si>
  <si>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</si>
  <si>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</si>
  <si>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</si>
  <si>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</si>
  <si>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</si>
  <si>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</si>
  <si>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</si>
  <si>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</si>
  <si>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</si>
  <si>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</si>
  <si>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</si>
  <si>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</si>
  <si>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</si>
  <si>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</si>
  <si>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</si>
  <si>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</si>
  <si>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</si>
  <si>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</si>
  <si>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</si>
  <si>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</si>
  <si>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</si>
  <si>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</si>
  <si>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</si>
  <si>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</si>
  <si>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</si>
  <si>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</si>
  <si>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</si>
  <si>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</si>
  <si>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</si>
  <si>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</si>
  <si>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</si>
  <si>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</si>
  <si>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</si>
  <si>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</si>
  <si>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</si>
  <si>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</si>
  <si>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</si>
  <si>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</si>
  <si>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</si>
  <si>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</si>
  <si>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</si>
  <si>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</si>
  <si>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</si>
  <si>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</si>
  <si>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</si>
  <si>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</si>
  <si>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</si>
  <si>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</si>
  <si>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</si>
  <si>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</si>
  <si>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</si>
  <si>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</si>
  <si>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</si>
  <si>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</si>
  <si>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</si>
  <si>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</si>
  <si>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</si>
  <si>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</si>
  <si>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</si>
  <si>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</si>
  <si>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</si>
  <si>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</si>
  <si>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</si>
  <si>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</si>
  <si>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</si>
  <si>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</si>
  <si>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</si>
  <si>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</si>
  <si>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</si>
  <si>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</si>
  <si>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</si>
  <si>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</si>
  <si>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</si>
  <si>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</si>
  <si>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</si>
  <si>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</si>
  <si>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</si>
  <si>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</si>
  <si>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</si>
  <si>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</si>
  <si>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</si>
  <si>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</si>
  <si>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</si>
  <si>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</si>
  <si>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</si>
  <si>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</si>
  <si>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</si>
  <si>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</si>
  <si>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</si>
  <si>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</si>
  <si>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</si>
  <si>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</si>
  <si>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</si>
  <si>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</si>
  <si>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</si>
  <si>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</si>
  <si>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</si>
  <si>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</si>
  <si>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</si>
  <si>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</si>
  <si>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</si>
  <si>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</si>
  <si>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</si>
  <si>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</si>
  <si>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</si>
  <si>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</si>
  <si>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</si>
  <si>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</si>
  <si>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</si>
  <si>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</si>
  <si>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</si>
  <si>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</si>
  <si>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</si>
  <si>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</si>
  <si>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</si>
  <si>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</si>
  <si>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</si>
  <si>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</si>
  <si>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</si>
  <si>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</si>
  <si>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</si>
  <si>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</si>
  <si>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</si>
  <si>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</si>
  <si>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</si>
  <si>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</si>
  <si>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</si>
  <si>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</si>
  <si>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</si>
  <si>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</si>
  <si>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</si>
  <si>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</si>
  <si>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</si>
  <si>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</si>
  <si>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</si>
  <si>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</si>
  <si>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</si>
  <si>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</si>
  <si>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</si>
  <si>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</si>
  <si>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</si>
  <si>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</si>
  <si>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</si>
  <si>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</si>
  <si>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</si>
  <si>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</si>
  <si>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</si>
  <si>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</si>
  <si>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</si>
  <si>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</si>
  <si>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</si>
  <si>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</si>
  <si>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</si>
  <si>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</si>
  <si>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</si>
  <si>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</si>
  <si>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</si>
  <si>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</si>
  <si>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</si>
  <si>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</si>
  <si>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</si>
  <si>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</si>
  <si>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</si>
  <si>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</si>
  <si>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</si>
  <si>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</si>
  <si>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</si>
  <si>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</si>
  <si>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</si>
  <si>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</si>
  <si>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</si>
  <si>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</si>
  <si>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</si>
  <si>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</si>
  <si>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</si>
  <si>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</si>
  <si>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</si>
  <si>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</si>
  <si>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</si>
  <si>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</si>
  <si>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</si>
  <si>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</si>
  <si>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</si>
  <si>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</si>
  <si>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</si>
  <si>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</si>
  <si>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</si>
  <si>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</si>
  <si>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</si>
  <si>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</si>
  <si>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</si>
  <si>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</si>
  <si>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</si>
  <si>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</si>
  <si>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</si>
  <si>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</si>
  <si>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</si>
  <si>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</si>
  <si>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</si>
  <si>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</si>
  <si>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</si>
  <si>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</si>
  <si>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</si>
  <si>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</si>
  <si>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</si>
  <si>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</si>
  <si>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</si>
  <si>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</si>
  <si>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</si>
  <si>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</si>
  <si>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</si>
  <si>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</si>
  <si>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</si>
  <si>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</si>
  <si>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</si>
  <si>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</si>
  <si>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</si>
  <si>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</si>
  <si>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</si>
  <si>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</si>
  <si>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</si>
  <si>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</si>
  <si>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</si>
  <si>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</si>
  <si>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</si>
  <si>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</si>
  <si>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</si>
  <si>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</si>
  <si>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</si>
  <si>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</si>
  <si>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</si>
  <si>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</si>
  <si>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</si>
  <si>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</si>
  <si>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</si>
  <si>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</si>
  <si>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</si>
  <si>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</si>
  <si>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</si>
  <si>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</si>
  <si>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</si>
  <si>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</si>
  <si>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</si>
  <si>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</si>
  <si>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</si>
  <si>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</si>
  <si>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</si>
  <si>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</si>
  <si>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</si>
  <si>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</si>
  <si>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</si>
  <si>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</si>
  <si>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</si>
  <si>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</si>
  <si>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</si>
  <si>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</si>
  <si>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</si>
  <si>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</si>
  <si>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</si>
  <si>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</si>
  <si>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</si>
  <si>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</si>
  <si>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</si>
  <si>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</si>
  <si>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</si>
  <si>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</si>
  <si>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</si>
  <si>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</si>
  <si>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</si>
  <si>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</si>
  <si>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</si>
  <si>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</si>
  <si>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</si>
  <si>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</si>
  <si>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</si>
  <si>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</si>
  <si>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</si>
  <si>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</si>
  <si>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</si>
  <si>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</si>
  <si>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</si>
  <si>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</si>
  <si>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</si>
  <si>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</si>
  <si>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</si>
  <si>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</si>
  <si>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</si>
  <si>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</si>
  <si>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</si>
  <si>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</si>
  <si>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</si>
  <si>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</si>
  <si>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</si>
  <si>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</si>
  <si>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</si>
  <si>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</si>
  <si>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</si>
  <si>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</si>
  <si>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</si>
  <si>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</si>
  <si>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</si>
  <si>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</si>
  <si>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</si>
  <si>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</si>
  <si>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</si>
  <si>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</si>
  <si>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</si>
  <si>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</si>
  <si>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</si>
  <si>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</si>
  <si>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</si>
  <si>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</si>
  <si>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</si>
  <si>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</si>
  <si>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</si>
  <si>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</si>
  <si>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</si>
  <si>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</si>
  <si>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</si>
  <si>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</si>
  <si>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</si>
  <si>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</si>
  <si>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</si>
  <si>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</si>
  <si>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</si>
  <si>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</si>
  <si>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</si>
  <si>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</si>
  <si>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</si>
  <si>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</si>
  <si>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</si>
  <si>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</si>
  <si>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</si>
  <si>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</si>
  <si>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</si>
  <si>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</si>
  <si>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</si>
  <si>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</si>
  <si>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</si>
  <si>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</si>
  <si>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</si>
  <si>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</si>
  <si>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</si>
  <si>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</si>
  <si>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</si>
  <si>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</si>
  <si>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</si>
  <si>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</si>
  <si>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</si>
  <si>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</si>
  <si>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</si>
  <si>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</si>
  <si>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</si>
  <si>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</si>
  <si>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</si>
  <si>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</si>
  <si>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</si>
  <si>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</si>
  <si>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</si>
  <si>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</si>
  <si>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</si>
  <si>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</si>
  <si>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</si>
  <si>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</si>
  <si>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</si>
  <si>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</si>
  <si>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</si>
  <si>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</si>
  <si>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</si>
  <si>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</si>
  <si>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</si>
  <si>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</si>
  <si>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</si>
  <si>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</si>
  <si>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</si>
  <si>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</si>
  <si>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</si>
  <si>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</si>
  <si>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</si>
  <si>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</si>
  <si>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</si>
  <si>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</si>
  <si>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</si>
  <si>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</si>
  <si>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</si>
  <si>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</si>
  <si>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</si>
  <si>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</si>
  <si>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</si>
  <si>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</si>
  <si>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</si>
  <si>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</si>
  <si>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</si>
  <si>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</si>
  <si>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</si>
  <si>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</si>
  <si>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</si>
  <si>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</si>
  <si>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</si>
  <si>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</si>
  <si>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</si>
  <si>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</si>
  <si>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</si>
  <si>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</si>
  <si>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</si>
  <si>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</si>
  <si>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</si>
  <si>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</si>
  <si>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</si>
  <si>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</si>
  <si>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</si>
  <si>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</si>
  <si>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</si>
  <si>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</si>
  <si>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</si>
  <si>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</si>
  <si>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</si>
  <si>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</si>
  <si>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</si>
  <si>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</si>
  <si>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</si>
  <si>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</si>
  <si>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</si>
  <si>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</si>
  <si>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</si>
  <si>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</si>
  <si>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</si>
  <si>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</si>
  <si>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</si>
  <si>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</si>
  <si>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</si>
  <si>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</si>
  <si>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</si>
  <si>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</si>
  <si>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</si>
  <si>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</si>
  <si>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</si>
  <si>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</si>
  <si>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</si>
  <si>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</si>
  <si>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</si>
  <si>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</si>
  <si>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</si>
  <si>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</si>
  <si>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</si>
  <si>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</si>
  <si>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</si>
  <si>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</si>
  <si>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</si>
  <si>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</si>
  <si>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</si>
  <si>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</si>
  <si>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</si>
  <si>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</si>
  <si>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</si>
  <si>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</si>
  <si>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</si>
  <si>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</si>
  <si>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</si>
  <si>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</si>
  <si>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</si>
  <si>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</si>
  <si>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</si>
  <si>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</si>
  <si>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</si>
  <si>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</si>
  <si>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</si>
  <si>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</si>
  <si>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</si>
  <si>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</si>
  <si>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</si>
  <si>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</si>
  <si>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</si>
  <si>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</si>
  <si>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</si>
  <si>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</si>
  <si>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</si>
  <si>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</si>
  <si>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</si>
  <si>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</si>
  <si>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</si>
  <si>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</si>
  <si>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</si>
  <si>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</si>
  <si>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</si>
  <si>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</si>
  <si>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</si>
  <si>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</si>
  <si>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</si>
  <si>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</si>
  <si>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</si>
  <si>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</si>
  <si>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</si>
  <si>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</si>
  <si>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</si>
  <si>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</si>
  <si>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</si>
  <si>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</si>
  <si>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</si>
  <si>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</si>
  <si>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</si>
  <si>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</si>
  <si>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</si>
  <si>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</si>
  <si>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</si>
  <si>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</si>
  <si>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</si>
  <si>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</si>
  <si>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</si>
  <si>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</si>
  <si>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</si>
  <si>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</si>
  <si>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</si>
  <si>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</si>
  <si>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</si>
  <si>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</si>
  <si>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</si>
  <si>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</si>
  <si>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</si>
  <si>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</si>
  <si>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</si>
  <si>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</si>
  <si>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</si>
  <si>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</si>
  <si>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</si>
  <si>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</si>
  <si>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</si>
  <si>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</si>
  <si>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</si>
  <si>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</si>
  <si>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</si>
  <si>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</si>
  <si>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</si>
  <si>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</si>
  <si>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</si>
  <si>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</si>
  <si>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</si>
  <si>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</si>
  <si>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</si>
  <si>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</si>
  <si>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</si>
  <si>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</si>
  <si>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</si>
  <si>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</si>
  <si>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</si>
  <si>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</si>
  <si>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</si>
  <si>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</si>
  <si>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</si>
  <si>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</si>
  <si>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</si>
  <si>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</si>
  <si>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</si>
  <si>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</si>
  <si>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</si>
  <si>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</si>
  <si>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</si>
  <si>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</si>
  <si>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</si>
  <si>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</si>
  <si>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</si>
  <si>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</si>
  <si>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</si>
  <si>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</si>
  <si>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</si>
  <si>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</si>
  <si>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</si>
  <si>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</si>
  <si>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</si>
  <si>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</si>
  <si>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</si>
  <si>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</si>
  <si>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</si>
  <si>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</si>
  <si>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</si>
  <si>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</si>
  <si>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</si>
  <si>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</si>
  <si>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</si>
  <si>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</si>
  <si>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</si>
  <si>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</si>
  <si>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</si>
  <si>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</si>
  <si>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</si>
  <si>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</si>
  <si>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</si>
  <si>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</si>
  <si>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</si>
  <si>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</si>
  <si>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</si>
  <si>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</si>
  <si>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</si>
  <si>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</si>
  <si>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</si>
  <si>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</si>
  <si>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</si>
  <si>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</si>
  <si>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</si>
  <si>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</si>
  <si>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</si>
  <si>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</si>
  <si>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</si>
  <si>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</si>
  <si>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</si>
  <si>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</si>
  <si>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</si>
  <si>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</si>
  <si>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</si>
  <si>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</si>
  <si>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</si>
  <si>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</si>
  <si>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</si>
  <si>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</si>
  <si>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</si>
  <si>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</si>
  <si>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</si>
  <si>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</si>
  <si>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</si>
  <si>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</si>
  <si>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</si>
  <si>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</si>
  <si>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</si>
  <si>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</si>
  <si>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</si>
  <si>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</si>
  <si>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</si>
  <si>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</si>
  <si>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</si>
  <si>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</si>
  <si>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</si>
  <si>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</si>
  <si>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</si>
  <si>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</si>
  <si>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</si>
  <si>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</si>
  <si>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</si>
  <si>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</si>
  <si>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</si>
  <si>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</si>
  <si>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</si>
  <si>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</si>
  <si>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</si>
  <si>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</si>
  <si>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</si>
  <si>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</si>
  <si>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</si>
  <si>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</si>
  <si>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</si>
  <si>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</si>
  <si>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</si>
  <si>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</si>
  <si>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</si>
  <si>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</si>
  <si>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</si>
  <si>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</si>
  <si>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</si>
  <si>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</si>
  <si>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</si>
  <si>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</si>
  <si>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</si>
  <si>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</si>
  <si>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</si>
  <si>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</si>
  <si>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</si>
  <si>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</si>
  <si>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</si>
  <si>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</si>
  <si>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</si>
  <si>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</si>
  <si>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</si>
  <si>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</si>
  <si>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</si>
  <si>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</si>
  <si>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</si>
  <si>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</si>
  <si>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</si>
  <si>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</si>
  <si>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</si>
  <si>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</si>
  <si>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</si>
  <si>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</si>
  <si>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</si>
  <si>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</si>
  <si>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</si>
  <si>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</si>
  <si>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</si>
  <si>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</si>
  <si>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</si>
  <si>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</si>
  <si>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</si>
  <si>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</si>
  <si>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</si>
  <si>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</si>
  <si>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</si>
  <si>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</si>
  <si>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</si>
  <si>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</si>
  <si>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</si>
  <si>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</si>
  <si>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</si>
  <si>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</si>
  <si>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</si>
  <si>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</si>
  <si>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</si>
  <si>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</si>
  <si>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</si>
  <si>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</si>
  <si>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</si>
  <si>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</si>
  <si>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</si>
  <si>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</si>
  <si>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</si>
  <si>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</si>
  <si>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</si>
  <si>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</si>
  <si>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</si>
  <si>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</si>
  <si>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</si>
  <si>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</si>
  <si>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</si>
  <si>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</si>
  <si>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</si>
  <si>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</si>
  <si>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</si>
  <si>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</si>
  <si>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</si>
  <si>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</si>
  <si>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</si>
  <si>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</si>
  <si>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</si>
  <si>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</si>
  <si>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</si>
  <si>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</si>
  <si>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</si>
  <si>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</si>
  <si>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</si>
  <si>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</si>
  <si>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</si>
  <si>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</si>
  <si>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</si>
  <si>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</si>
  <si>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</si>
  <si>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</si>
  <si>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</si>
  <si>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</si>
  <si>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</si>
  <si>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</si>
  <si>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</si>
  <si>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</si>
  <si>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</si>
  <si>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</si>
  <si>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</si>
  <si>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</si>
  <si>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</si>
  <si>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</si>
  <si>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</si>
  <si>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</si>
  <si>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</si>
  <si>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</si>
  <si>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</si>
  <si>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</si>
  <si>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</si>
  <si>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</si>
  <si>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</si>
  <si>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</si>
  <si>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</si>
  <si>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</si>
  <si>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</si>
  <si>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</si>
  <si>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</si>
  <si>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</si>
  <si>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</si>
  <si>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</si>
  <si>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</si>
  <si>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</si>
  <si>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</si>
  <si>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</si>
  <si>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</si>
  <si>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</si>
  <si>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</si>
  <si>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</si>
  <si>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</si>
  <si>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</si>
  <si>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</si>
  <si>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</si>
  <si>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</si>
  <si>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</si>
  <si>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</si>
  <si>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</si>
  <si>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</si>
  <si>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</si>
  <si>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</si>
  <si>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</si>
  <si>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</si>
  <si>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</si>
  <si>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</si>
  <si>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</si>
  <si>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</si>
  <si>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</si>
  <si>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</si>
  <si>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</si>
  <si>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</si>
  <si>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</si>
  <si>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</si>
  <si>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</si>
  <si>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</si>
  <si>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</si>
  <si>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</si>
  <si>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</si>
  <si>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</si>
  <si>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</si>
  <si>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</si>
  <si>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</si>
  <si>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</si>
  <si>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</si>
  <si>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</si>
  <si>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</si>
  <si>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</si>
  <si>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</si>
  <si>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</si>
  <si>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</si>
  <si>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</si>
  <si>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</si>
  <si>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</si>
  <si>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</si>
  <si>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</si>
  <si>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</si>
  <si>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</si>
  <si>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</si>
  <si>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</si>
  <si>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</si>
  <si>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</si>
  <si>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</si>
  <si>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</si>
  <si>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</si>
  <si>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</si>
  <si>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</si>
  <si>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</si>
  <si>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</si>
  <si>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</si>
  <si>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</si>
  <si>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</si>
  <si>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</si>
  <si>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</si>
  <si>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</si>
  <si>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</si>
  <si>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</si>
  <si>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</si>
  <si>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</si>
  <si>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</si>
  <si>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</si>
  <si>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</si>
  <si>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</si>
  <si>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</si>
  <si>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</si>
  <si>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</si>
  <si>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</si>
  <si>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</si>
  <si>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</si>
  <si>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</si>
  <si>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</si>
  <si>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</si>
  <si>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</si>
  <si>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</si>
  <si>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</si>
  <si>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</si>
  <si>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</si>
  <si>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</si>
  <si>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</si>
  <si>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</si>
  <si>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</si>
  <si>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</si>
  <si>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</si>
  <si>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</si>
  <si>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</si>
  <si>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</si>
  <si>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</si>
  <si>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</si>
  <si>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</si>
  <si>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</si>
  <si>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</si>
  <si>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</si>
  <si>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</si>
  <si>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</si>
  <si>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</si>
  <si>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</si>
  <si>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</si>
  <si>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</si>
  <si>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</si>
  <si>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</si>
  <si>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</si>
  <si>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</si>
  <si>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</si>
  <si>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</si>
  <si>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</si>
  <si>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</si>
  <si>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</si>
  <si>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</si>
  <si>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</si>
  <si>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</si>
  <si>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</si>
  <si>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</si>
  <si>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</si>
  <si>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</si>
  <si>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</si>
  <si>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</si>
  <si>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</si>
  <si>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</si>
  <si>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</si>
  <si>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</si>
  <si>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</si>
  <si>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</si>
  <si>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</si>
  <si>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</si>
  <si>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</si>
  <si>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</si>
  <si>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</si>
  <si>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</si>
  <si>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</si>
  <si>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</si>
  <si>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</si>
  <si>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</si>
  <si>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</si>
  <si>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</si>
  <si>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</si>
  <si>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</si>
  <si>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</si>
  <si>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</si>
  <si>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</si>
  <si>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</si>
  <si>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</si>
  <si>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</si>
  <si>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</si>
  <si>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</si>
  <si>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</si>
  <si>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</si>
  <si>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</si>
  <si>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</si>
  <si>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</si>
  <si>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</si>
  <si>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</si>
  <si>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</si>
  <si>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</si>
  <si>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</si>
  <si>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</si>
  <si>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</si>
  <si>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</si>
  <si>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</si>
  <si>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</si>
  <si>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</si>
  <si>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</si>
  <si>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</si>
  <si>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</si>
  <si>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</si>
  <si>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</si>
  <si>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</si>
  <si>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</si>
  <si>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</si>
  <si>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</si>
  <si>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</si>
  <si>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</si>
  <si>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</si>
  <si>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</si>
  <si>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</si>
  <si>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</si>
  <si>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</si>
  <si>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</si>
  <si>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</si>
  <si>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</si>
  <si>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</si>
  <si>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</si>
  <si>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</si>
  <si>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</si>
  <si>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</si>
  <si>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</si>
  <si>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</si>
  <si>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</si>
  <si>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</si>
  <si>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</si>
  <si>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</si>
  <si>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</si>
  <si>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</si>
  <si>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</si>
  <si>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</si>
  <si>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</si>
  <si>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</si>
  <si>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</si>
  <si>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</si>
  <si>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</si>
  <si>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</si>
  <si>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</si>
  <si>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</si>
  <si>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</si>
  <si>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</si>
  <si>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</si>
  <si>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</si>
  <si>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</si>
  <si>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</si>
  <si>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</si>
  <si>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</si>
  <si>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</si>
  <si>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</si>
  <si>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</si>
  <si>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</si>
  <si>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</si>
  <si>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</si>
  <si>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</si>
  <si>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</si>
  <si>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</si>
  <si>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</si>
  <si>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</si>
  <si>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</si>
  <si>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</si>
  <si>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</si>
  <si>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</si>
  <si>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</si>
  <si>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</si>
  <si>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</si>
  <si>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</si>
  <si>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</si>
  <si>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</si>
  <si>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</si>
  <si>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</si>
  <si>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</si>
  <si>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</si>
  <si>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</si>
  <si>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</si>
  <si>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</si>
  <si>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</si>
  <si>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</si>
  <si>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</si>
  <si>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</si>
  <si>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</si>
  <si>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</si>
  <si>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</si>
  <si>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</si>
  <si>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</si>
  <si>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</si>
  <si>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</si>
  <si>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</si>
  <si>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</si>
  <si>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</si>
  <si>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</si>
  <si>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</si>
  <si>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</si>
  <si>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</si>
  <si>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</si>
  <si>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</si>
  <si>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</si>
  <si>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</si>
  <si>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</si>
  <si>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</si>
  <si>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</si>
  <si>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</si>
  <si>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</si>
  <si>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</si>
  <si>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</si>
  <si>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</si>
  <si>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</si>
  <si>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</si>
  <si>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</si>
  <si>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</si>
  <si>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</si>
  <si>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</si>
  <si>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</si>
  <si>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</si>
  <si>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</si>
  <si>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</si>
  <si>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</si>
  <si>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</si>
  <si>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</si>
  <si>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</si>
  <si>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</si>
  <si>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</si>
  <si>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</si>
  <si>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</si>
  <si>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</si>
  <si>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</si>
  <si>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</si>
  <si>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</si>
  <si>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</si>
  <si>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</si>
  <si>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</si>
  <si>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</si>
  <si>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</si>
  <si>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</si>
  <si>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</si>
  <si>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</si>
  <si>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</si>
  <si>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</si>
  <si>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</si>
  <si>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</si>
  <si>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</si>
  <si>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</si>
  <si>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</si>
  <si>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</si>
  <si>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</si>
  <si>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</si>
  <si>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</si>
  <si>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</si>
  <si>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</si>
  <si>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</si>
  <si>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</si>
  <si>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</si>
  <si>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</si>
  <si>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</si>
  <si>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</si>
  <si>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</si>
  <si>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</si>
  <si>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</si>
  <si>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</si>
  <si>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</si>
  <si>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</si>
  <si>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</si>
  <si>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</si>
  <si>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</si>
  <si>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</si>
  <si>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</si>
  <si>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</si>
  <si>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</si>
  <si>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</si>
  <si>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</si>
  <si>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</si>
  <si>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</si>
  <si>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</si>
  <si>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</si>
  <si>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</si>
  <si>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</si>
  <si>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</si>
  <si>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</si>
  <si>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</si>
  <si>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</si>
  <si>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</si>
  <si>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</si>
  <si>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</si>
  <si>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</si>
  <si>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</si>
  <si>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</si>
  <si>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</si>
  <si>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</si>
  <si>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</si>
  <si>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</si>
  <si>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</si>
  <si>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</si>
  <si>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</si>
  <si>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</si>
  <si>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</si>
  <si>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</si>
  <si>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</si>
  <si>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</si>
  <si>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</si>
  <si>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</si>
  <si>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</si>
  <si>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</si>
  <si>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</si>
  <si>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</si>
  <si>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</si>
  <si>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</si>
  <si>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</si>
  <si>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</si>
  <si>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</si>
  <si>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</si>
  <si>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</si>
  <si>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</si>
  <si>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</si>
  <si>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</si>
  <si>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</si>
  <si>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</si>
  <si>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</si>
  <si>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</si>
  <si>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</si>
  <si>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</si>
  <si>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</si>
  <si>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</si>
  <si>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</si>
  <si>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</si>
  <si>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</si>
  <si>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</si>
  <si>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</si>
  <si>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</si>
  <si>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</si>
  <si>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</si>
  <si>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</si>
  <si>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</si>
  <si>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</si>
  <si>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</si>
  <si>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</si>
  <si>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</si>
  <si>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</si>
  <si>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</si>
  <si>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</si>
  <si>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</si>
  <si>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</si>
  <si>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</si>
  <si>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</si>
  <si>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</si>
  <si>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</si>
  <si>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</si>
  <si>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</si>
  <si>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</si>
  <si>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</si>
  <si>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</si>
  <si>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</si>
  <si>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</si>
  <si>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</si>
  <si>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</si>
  <si>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</si>
  <si>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</si>
  <si>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</si>
  <si>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</si>
  <si>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</si>
  <si>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</si>
  <si>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</si>
  <si>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</si>
  <si>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</si>
  <si>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</si>
  <si>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</si>
  <si>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</si>
  <si>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</si>
  <si>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</si>
  <si>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</si>
  <si>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</si>
  <si>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</si>
  <si>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</si>
  <si>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</si>
  <si>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</si>
  <si>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</si>
  <si>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</si>
  <si>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</si>
  <si>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</si>
  <si>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</si>
  <si>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</si>
  <si>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</si>
  <si>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</si>
  <si>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</si>
  <si>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</si>
  <si>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</si>
  <si>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</si>
  <si>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</si>
  <si>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</si>
  <si>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</si>
  <si>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</si>
  <si>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</si>
  <si>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</si>
  <si>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</si>
  <si>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</si>
  <si>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</si>
  <si>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</si>
  <si>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</si>
  <si>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</si>
  <si>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</si>
  <si>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</si>
  <si>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</si>
  <si>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</si>
  <si>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</si>
  <si>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</si>
  <si>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</si>
  <si>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</si>
  <si>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</si>
  <si>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</si>
  <si>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</si>
  <si>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</si>
  <si>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</si>
  <si>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</si>
  <si>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</si>
  <si>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</si>
  <si>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</si>
  <si>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</si>
  <si>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</si>
  <si>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</si>
  <si>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</si>
  <si>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</si>
  <si>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</si>
  <si>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</si>
  <si>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</si>
  <si>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</si>
  <si>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</si>
  <si>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</si>
  <si>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</si>
  <si>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</si>
  <si>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</si>
  <si>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</si>
  <si>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</si>
  <si>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</si>
  <si>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</si>
  <si>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</si>
  <si>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</si>
  <si>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</si>
  <si>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</si>
  <si>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</si>
  <si>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</si>
  <si>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</si>
  <si>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</si>
  <si>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</si>
  <si>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</si>
  <si>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</si>
  <si>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</si>
  <si>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</si>
  <si>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</si>
  <si>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</si>
  <si>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</si>
  <si>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</si>
  <si>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</si>
  <si>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</si>
  <si>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</si>
  <si>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</si>
  <si>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</si>
  <si>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</si>
  <si>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</si>
  <si>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</si>
  <si>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</si>
  <si>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</si>
  <si>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</si>
  <si>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</si>
  <si>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</si>
  <si>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</si>
  <si>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</si>
  <si>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</si>
  <si>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</si>
  <si>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</si>
  <si>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</si>
  <si>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</si>
  <si>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</si>
  <si>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</si>
  <si>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</si>
  <si>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</si>
  <si>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</si>
  <si>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</si>
  <si>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</si>
  <si>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</si>
  <si>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</si>
  <si>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</si>
  <si>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</si>
  <si>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</si>
  <si>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</si>
  <si>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</si>
  <si>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</si>
  <si>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</si>
  <si>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</si>
  <si>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</si>
  <si>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</si>
  <si>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</si>
  <si>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</si>
  <si>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</si>
  <si>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</si>
  <si>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</si>
  <si>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</si>
  <si>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</si>
  <si>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</si>
  <si>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</si>
  <si>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</si>
  <si>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</si>
  <si>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</si>
  <si>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</si>
  <si>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</si>
  <si>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</si>
  <si>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</si>
  <si>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</si>
  <si>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</si>
  <si>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</si>
  <si>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</si>
  <si>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</si>
  <si>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</si>
  <si>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</si>
  <si>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</si>
  <si>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</si>
  <si>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</si>
  <si>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</si>
  <si>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</si>
  <si>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</si>
  <si>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</si>
  <si>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</si>
  <si>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</si>
  <si>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</si>
  <si>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</si>
  <si>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</si>
  <si>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</si>
  <si>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</si>
  <si>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</si>
  <si>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</si>
  <si>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</si>
  <si>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</si>
  <si>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</si>
  <si>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</si>
  <si>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</si>
  <si>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</si>
  <si>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</si>
  <si>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</si>
  <si>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</si>
  <si>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</si>
  <si>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</si>
  <si>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</si>
  <si>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</si>
  <si>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</si>
  <si>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</si>
  <si>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</si>
  <si>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</si>
  <si>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</si>
  <si>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</si>
  <si>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</si>
  <si>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</si>
  <si>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</si>
  <si>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</si>
  <si>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</si>
  <si>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</si>
  <si>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</si>
  <si>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</si>
  <si>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</si>
  <si>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</si>
  <si>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</si>
  <si>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</si>
  <si>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</si>
  <si>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</si>
  <si>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</si>
  <si>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</si>
  <si>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</si>
  <si>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</si>
  <si>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</si>
  <si>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</si>
  <si>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</si>
  <si>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</si>
  <si>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</si>
  <si>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</si>
  <si>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</si>
  <si>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</si>
  <si>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</si>
  <si>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</si>
  <si>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</si>
  <si>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</si>
  <si>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</si>
  <si>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</si>
  <si>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</si>
  <si>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</si>
  <si>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</si>
  <si>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</si>
  <si>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</si>
  <si>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</si>
  <si>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</si>
  <si>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</si>
  <si>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</si>
  <si>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</si>
  <si>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</si>
  <si>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</si>
  <si>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</si>
  <si>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</si>
  <si>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</si>
  <si>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</si>
  <si>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</si>
  <si>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</si>
  <si>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</si>
  <si>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</si>
  <si>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</si>
  <si>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</si>
  <si>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</si>
  <si>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</si>
  <si>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</si>
  <si>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</si>
  <si>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</si>
  <si>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</si>
  <si>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</si>
  <si>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</si>
  <si>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</si>
  <si>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</si>
  <si>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</si>
  <si>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</si>
  <si>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</si>
  <si>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</si>
  <si>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</si>
  <si>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</si>
  <si>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</si>
  <si>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</si>
  <si>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</si>
  <si>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</si>
  <si>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</si>
  <si>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</si>
  <si>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</si>
  <si>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</si>
  <si>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</si>
  <si>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</si>
  <si>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</si>
  <si>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</si>
  <si>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</si>
  <si>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</si>
  <si>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</si>
  <si>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</si>
  <si>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</si>
  <si>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</si>
  <si>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</si>
  <si>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</si>
  <si>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</si>
  <si>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</si>
  <si>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</si>
  <si>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</si>
  <si>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</si>
  <si>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</si>
  <si>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</si>
  <si>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</si>
  <si>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</si>
  <si>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</si>
  <si>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</si>
  <si>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</si>
  <si>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</si>
  <si>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</si>
  <si>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</si>
  <si>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</si>
  <si>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</si>
  <si>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</si>
  <si>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</si>
  <si>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</si>
  <si>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</si>
  <si>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</si>
  <si>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</si>
  <si>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</si>
  <si>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</si>
  <si>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</si>
  <si>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</si>
  <si>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</si>
  <si>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</si>
  <si>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</si>
  <si>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</si>
  <si>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</si>
  <si>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</si>
  <si>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</si>
  <si>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</si>
  <si>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</si>
  <si>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</si>
  <si>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</si>
  <si>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</si>
  <si>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</si>
  <si>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</si>
  <si>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</si>
  <si>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</si>
  <si>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</si>
  <si>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</si>
  <si>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</si>
  <si>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</si>
  <si>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</si>
  <si>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</si>
  <si>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</si>
  <si>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</si>
  <si>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</si>
  <si>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</si>
  <si>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</si>
  <si>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</si>
  <si>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</si>
  <si>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</si>
  <si>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</si>
  <si>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</si>
  <si>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</si>
  <si>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</si>
  <si>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</si>
  <si>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</si>
  <si>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</si>
  <si>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</si>
  <si>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</si>
  <si>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</si>
  <si>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</si>
  <si>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</si>
  <si>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</si>
  <si>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</si>
  <si>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</si>
  <si>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</si>
  <si>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</si>
  <si>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</si>
  <si>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</si>
  <si>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</si>
  <si>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</si>
  <si>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</si>
  <si>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</si>
  <si>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</si>
  <si>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</si>
  <si>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</si>
  <si>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</si>
  <si>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</si>
  <si>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</si>
  <si>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</si>
  <si>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</si>
  <si>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</si>
  <si>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</si>
  <si>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</si>
  <si>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</si>
  <si>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</si>
  <si>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</si>
  <si>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</si>
  <si>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</si>
  <si>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</si>
  <si>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</si>
  <si>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</si>
  <si>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</si>
  <si>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</si>
  <si>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</si>
  <si>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</si>
  <si>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</si>
  <si>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</si>
  <si>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</si>
  <si>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</si>
  <si>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</si>
  <si>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</si>
  <si>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</si>
  <si>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</si>
  <si>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</si>
  <si>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</si>
  <si>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</si>
  <si>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</si>
  <si>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</si>
  <si>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</si>
  <si>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</si>
  <si>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</si>
  <si>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</si>
  <si>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</si>
  <si>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</si>
  <si>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</si>
  <si>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</si>
  <si>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</si>
  <si>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</si>
  <si>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</si>
  <si>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</si>
  <si>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</si>
  <si>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</si>
  <si>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</si>
  <si>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</si>
  <si>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</si>
  <si>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</si>
  <si>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</si>
  <si>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</si>
  <si>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</si>
  <si>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</si>
  <si>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</si>
  <si>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</si>
  <si>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</si>
  <si>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</si>
  <si>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</si>
  <si>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</si>
  <si>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</si>
  <si>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</si>
  <si>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</si>
  <si>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</si>
  <si>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</si>
  <si>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</si>
  <si>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</si>
  <si>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</si>
  <si>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</si>
  <si>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</si>
  <si>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</si>
  <si>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</si>
  <si>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</si>
  <si>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</si>
  <si>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</si>
  <si>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</si>
  <si>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</si>
  <si>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</si>
  <si>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</si>
  <si>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</si>
  <si>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</si>
  <si>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</si>
  <si>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</si>
  <si>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</si>
  <si>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</si>
  <si>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</si>
  <si>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</si>
  <si>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</si>
  <si>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</si>
  <si>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</si>
  <si>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</si>
  <si>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</si>
  <si>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</si>
  <si>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</si>
  <si>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</si>
  <si>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</si>
  <si>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</si>
  <si>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</si>
  <si>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</si>
  <si>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</si>
  <si>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</si>
  <si>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</si>
  <si>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</si>
  <si>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</si>
  <si>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</si>
  <si>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</si>
  <si>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</si>
  <si>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</si>
  <si>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</si>
  <si>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</si>
  <si>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</si>
  <si>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</si>
  <si>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</si>
  <si>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</si>
  <si>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</si>
  <si>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</si>
  <si>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</si>
  <si>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</si>
  <si>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</si>
  <si>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</si>
  <si>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</si>
  <si>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</si>
  <si>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</si>
  <si>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</si>
  <si>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</si>
  <si>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</si>
  <si>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</si>
  <si>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</si>
  <si>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</si>
  <si>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</si>
  <si>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</si>
  <si>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</si>
  <si>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</si>
  <si>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</si>
  <si>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</si>
  <si>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</si>
  <si>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</si>
  <si>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</si>
  <si>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</si>
  <si>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</si>
  <si>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</si>
  <si>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</si>
  <si>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</si>
  <si>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</si>
  <si>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</si>
  <si>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</si>
  <si>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</si>
  <si>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</si>
  <si>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</si>
  <si>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</si>
  <si>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</si>
  <si>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</si>
  <si>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</si>
  <si>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</si>
  <si>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</si>
  <si>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</si>
  <si>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</si>
  <si>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</si>
  <si>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</si>
  <si>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</si>
  <si>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</si>
  <si>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</si>
  <si>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</si>
  <si>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</si>
  <si>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</si>
  <si>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</si>
  <si>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</si>
  <si>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</si>
  <si>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</si>
  <si>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</si>
  <si>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</si>
  <si>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</si>
  <si>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</si>
  <si>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</si>
  <si>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</si>
  <si>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</si>
  <si>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</si>
  <si>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</si>
  <si>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</si>
  <si>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</si>
  <si>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</si>
  <si>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</si>
  <si>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</si>
  <si>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</si>
  <si>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</si>
  <si>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</si>
  <si>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</si>
  <si>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</si>
  <si>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</si>
  <si>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</si>
  <si>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</si>
  <si>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</si>
  <si>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</si>
  <si>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</si>
  <si>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</si>
  <si>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</si>
  <si>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</si>
  <si>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</si>
  <si>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</si>
  <si>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</si>
  <si>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</si>
  <si>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</si>
  <si>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</si>
  <si>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</si>
  <si>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</si>
  <si>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</si>
  <si>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</si>
  <si>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</si>
  <si>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</si>
  <si>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</si>
  <si>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</si>
  <si>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</si>
  <si>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</si>
  <si>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</si>
  <si>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</si>
  <si>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</si>
  <si>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</si>
  <si>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</si>
  <si>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</si>
  <si>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</si>
  <si>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</si>
  <si>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</si>
  <si>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</si>
  <si>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</si>
  <si>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</si>
  <si>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</si>
  <si>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</si>
  <si>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</si>
  <si>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</si>
  <si>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</si>
  <si>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</si>
  <si>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</si>
  <si>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</si>
  <si>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</si>
  <si>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</si>
  <si>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</si>
  <si>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</si>
  <si>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</si>
  <si>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</si>
  <si>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</si>
  <si>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</si>
  <si>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</si>
  <si>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</si>
  <si>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</si>
  <si>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</si>
  <si>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</si>
  <si>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</si>
  <si>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</si>
  <si>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</si>
  <si>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</si>
  <si>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</si>
  <si>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</si>
  <si>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</si>
  <si>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</si>
  <si>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</si>
  <si>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</si>
  <si>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</si>
  <si>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</si>
  <si>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</si>
  <si>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</si>
  <si>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</si>
  <si>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</si>
  <si>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</si>
  <si>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</si>
  <si>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</si>
  <si>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</si>
  <si>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</si>
  <si>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</si>
  <si>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</si>
  <si>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</si>
  <si>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</si>
  <si>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</si>
  <si>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</si>
  <si>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</si>
  <si>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</si>
  <si>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</si>
  <si>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</si>
  <si>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</si>
  <si>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</si>
  <si>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</si>
  <si>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</si>
  <si>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</si>
  <si>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</si>
  <si>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</si>
  <si>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</si>
  <si>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</si>
  <si>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</si>
  <si>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</si>
  <si>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</si>
  <si>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</si>
  <si>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</si>
  <si>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</si>
  <si>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</si>
  <si>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</si>
  <si>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</si>
  <si>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</si>
  <si>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</si>
  <si>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</si>
  <si>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</si>
  <si>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</si>
  <si>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</si>
  <si>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</si>
  <si>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</si>
  <si>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</si>
  <si>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</si>
  <si>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</si>
  <si>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</si>
  <si>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</si>
  <si>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</si>
  <si>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</si>
  <si>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</si>
  <si>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</si>
  <si>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</si>
  <si>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</si>
  <si>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</si>
  <si>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</si>
  <si>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</si>
  <si>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</si>
  <si>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</si>
  <si>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</si>
  <si>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</si>
  <si>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</si>
  <si>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</si>
  <si>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</si>
  <si>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</si>
  <si>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</si>
  <si>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</si>
  <si>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</si>
  <si>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</si>
  <si>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</si>
  <si>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</si>
  <si>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</si>
  <si>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</si>
  <si>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</si>
  <si>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</si>
  <si>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</si>
  <si>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</si>
  <si>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</si>
  <si>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</si>
  <si>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</si>
  <si>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</si>
  <si>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</si>
  <si>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</si>
  <si>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</si>
  <si>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</si>
  <si>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</si>
  <si>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</si>
  <si>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</si>
  <si>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</si>
  <si>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</si>
  <si>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</si>
  <si>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</si>
  <si>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</si>
  <si>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</si>
  <si>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</si>
  <si>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</si>
  <si>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</si>
  <si>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</si>
  <si>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</si>
  <si>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</si>
  <si>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</si>
  <si>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</si>
  <si>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</si>
  <si>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</si>
  <si>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</si>
  <si>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</si>
  <si>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</si>
  <si>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</si>
  <si>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</si>
  <si>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</si>
  <si>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</si>
  <si>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</si>
  <si>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</si>
  <si>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</si>
  <si>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</si>
  <si>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</si>
  <si>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</si>
  <si>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</si>
  <si>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</si>
  <si>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</si>
  <si>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</si>
  <si>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</si>
  <si>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</si>
  <si>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</si>
  <si>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</si>
  <si>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</si>
  <si>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</si>
  <si>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</si>
  <si>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</si>
  <si>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</si>
  <si>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</si>
  <si>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</si>
  <si>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</si>
  <si>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</si>
  <si>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</si>
  <si>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</si>
  <si>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</si>
  <si>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</si>
  <si>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</si>
  <si>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</si>
  <si>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</si>
  <si>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</si>
  <si>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</si>
  <si>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</si>
  <si>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</si>
  <si>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</si>
  <si>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</si>
  <si>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</si>
  <si>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</si>
  <si>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</si>
  <si>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</si>
  <si>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</si>
  <si>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</si>
  <si>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</si>
  <si>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</si>
  <si>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</si>
  <si>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</si>
  <si>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</si>
  <si>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</si>
  <si>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</si>
  <si>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</si>
  <si>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</si>
  <si>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</si>
  <si>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</si>
  <si>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</si>
  <si>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</si>
  <si>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</si>
  <si>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</si>
  <si>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</si>
  <si>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</si>
  <si>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</si>
  <si>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</si>
  <si>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</si>
  <si>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</si>
  <si>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</si>
  <si>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</si>
  <si>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</si>
  <si>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</si>
  <si>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</si>
  <si>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</si>
  <si>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</si>
  <si>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</si>
  <si>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</si>
  <si>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</si>
  <si>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</si>
  <si>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</si>
  <si>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</si>
  <si>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</si>
  <si>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</si>
  <si>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</si>
  <si>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</si>
  <si>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</si>
  <si>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</si>
  <si>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</si>
  <si>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</si>
  <si>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</si>
  <si>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</si>
  <si>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</si>
  <si>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</si>
  <si>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</si>
  <si>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</si>
  <si>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</si>
  <si>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</si>
  <si>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</si>
  <si>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</si>
  <si>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</si>
  <si>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</si>
  <si>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</si>
  <si>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</si>
  <si>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</si>
  <si>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</si>
  <si>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</si>
  <si>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</si>
  <si>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</si>
  <si>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</si>
  <si>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</si>
  <si>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</si>
  <si>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</si>
  <si>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</si>
  <si>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</si>
  <si>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</si>
  <si>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</si>
  <si>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</si>
  <si>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</si>
  <si>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</si>
  <si>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</si>
  <si>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</si>
  <si>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</si>
  <si>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</si>
  <si>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</si>
  <si>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</si>
  <si>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</si>
  <si>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</si>
  <si>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</si>
  <si>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</si>
  <si>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</si>
  <si>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</si>
  <si>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</si>
  <si>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</si>
  <si>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</si>
  <si>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</si>
  <si>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</si>
  <si>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</si>
  <si>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</si>
  <si>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</si>
  <si>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</si>
  <si>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</si>
  <si>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</si>
  <si>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</si>
  <si>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</si>
  <si>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</si>
  <si>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</si>
  <si>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</si>
  <si>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</si>
  <si>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</si>
  <si>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</si>
  <si>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</si>
  <si>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</si>
  <si>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</si>
  <si>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</si>
  <si>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</si>
  <si>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</si>
  <si>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</si>
  <si>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</si>
  <si>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</si>
  <si>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</si>
  <si>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</si>
  <si>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</si>
  <si>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</si>
  <si>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</si>
  <si>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</si>
  <si>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</si>
  <si>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</si>
  <si>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</si>
  <si>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</si>
  <si>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</si>
  <si>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</si>
  <si>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</si>
  <si>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</si>
  <si>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</si>
  <si>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</si>
  <si>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</si>
  <si>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</si>
  <si>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</si>
  <si>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</si>
  <si>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</si>
  <si>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</si>
  <si>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</si>
  <si>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</si>
  <si>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</si>
  <si>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</si>
  <si>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</si>
  <si>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</si>
  <si>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</si>
  <si>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</si>
  <si>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</si>
  <si>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</si>
  <si>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</si>
  <si>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</si>
  <si>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</si>
  <si>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</si>
  <si>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</si>
  <si>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</si>
  <si>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</si>
  <si>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</si>
  <si>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</si>
  <si>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</si>
  <si>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</si>
  <si>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</si>
  <si>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</si>
  <si>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</si>
  <si>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</si>
  <si>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</si>
  <si>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</si>
  <si>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</si>
  <si>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</si>
  <si>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</si>
  <si>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</si>
  <si>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</si>
  <si>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</si>
  <si>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</si>
  <si>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</si>
  <si>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</si>
  <si>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</si>
  <si>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</si>
  <si>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</si>
  <si>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</si>
  <si>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</si>
  <si>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</si>
  <si>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</si>
  <si>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</si>
  <si>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</si>
  <si>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</si>
  <si>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</si>
  <si>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</si>
  <si>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</si>
  <si>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</si>
  <si>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</si>
  <si>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</si>
  <si>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</si>
  <si>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</si>
  <si>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</si>
  <si>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</si>
  <si>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</si>
  <si>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</si>
  <si>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</si>
  <si>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</si>
  <si>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</si>
  <si>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</si>
  <si>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</si>
  <si>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</si>
  <si>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</si>
  <si>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</si>
  <si>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</si>
  <si>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</si>
  <si>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</si>
  <si>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</si>
  <si>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</si>
  <si>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</si>
  <si>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</si>
  <si>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</si>
  <si>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</si>
  <si>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</si>
  <si>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</si>
  <si>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</si>
  <si>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</si>
  <si>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</si>
  <si>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</si>
  <si>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</si>
  <si>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</si>
  <si>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</si>
  <si>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</si>
  <si>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</si>
  <si>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</si>
  <si>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</si>
  <si>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</si>
  <si>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</si>
  <si>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</si>
  <si>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</si>
  <si>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</si>
  <si>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</si>
  <si>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</si>
  <si>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</si>
  <si>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</si>
  <si>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</si>
  <si>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</si>
  <si>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</si>
  <si>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</si>
  <si>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</si>
  <si>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</si>
  <si>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</si>
  <si>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</si>
  <si>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</si>
  <si>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</si>
  <si>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</si>
  <si>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</si>
  <si>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</si>
  <si>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</si>
  <si>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</si>
  <si>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</si>
  <si>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</si>
  <si>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</si>
  <si>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</si>
  <si>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</si>
  <si>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</si>
  <si>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</si>
  <si>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</si>
  <si>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</si>
  <si>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</si>
  <si>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</si>
  <si>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</si>
  <si>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</si>
  <si>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</si>
  <si>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</si>
  <si>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</si>
  <si>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</si>
  <si>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</si>
  <si>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</si>
  <si>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</si>
  <si>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</si>
  <si>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</si>
  <si>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</si>
  <si>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</si>
  <si>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</si>
  <si>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</si>
  <si>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</si>
  <si>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</si>
  <si>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</si>
  <si>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</si>
  <si>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</si>
  <si>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</si>
  <si>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</si>
  <si>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</si>
  <si>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</si>
  <si>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</si>
  <si>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</si>
  <si>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</si>
  <si>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</si>
  <si>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</si>
  <si>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</si>
  <si>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</si>
  <si>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</si>
  <si>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</si>
  <si>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</si>
  <si>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</si>
  <si>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</si>
  <si>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</si>
  <si>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</si>
  <si>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</si>
  <si>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</si>
  <si>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</si>
  <si>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</si>
  <si>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</si>
  <si>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</si>
  <si>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</si>
  <si>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</si>
  <si>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</si>
  <si>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</si>
  <si>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</si>
  <si>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</si>
  <si>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</si>
  <si>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</si>
  <si>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</si>
  <si>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</si>
  <si>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</si>
  <si>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</si>
  <si>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</si>
  <si>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</si>
  <si>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</si>
  <si>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</si>
  <si>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</si>
  <si>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</si>
  <si>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</si>
  <si>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</si>
  <si>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</si>
  <si>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</si>
  <si>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</si>
  <si>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</si>
  <si>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</si>
  <si>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</si>
  <si>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</si>
  <si>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</si>
  <si>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</si>
  <si>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</si>
  <si>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</si>
  <si>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</si>
  <si>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</si>
  <si>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</si>
  <si>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</si>
  <si>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</si>
  <si>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</si>
  <si>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</si>
  <si>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</si>
  <si>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</si>
  <si>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</si>
  <si>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</si>
  <si>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</si>
  <si>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</si>
  <si>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</si>
  <si>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</si>
  <si>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</si>
  <si>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</si>
  <si>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</si>
  <si>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</si>
  <si>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</si>
  <si>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</si>
  <si>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</si>
  <si>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</si>
  <si>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</si>
  <si>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</si>
  <si>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</si>
  <si>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</si>
  <si>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</si>
  <si>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</si>
  <si>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</si>
  <si>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</si>
  <si>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</si>
  <si>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</si>
  <si>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</si>
  <si>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</si>
  <si>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</si>
  <si>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</si>
  <si>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</si>
  <si>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</si>
  <si>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</si>
  <si>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</si>
  <si>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</si>
  <si>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</si>
  <si>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</si>
  <si>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</si>
  <si>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</si>
  <si>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</si>
  <si>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</si>
  <si>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</si>
  <si>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</si>
  <si>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</si>
  <si>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</si>
  <si>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</si>
  <si>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</si>
  <si>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</si>
  <si>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</si>
  <si>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</si>
  <si>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</si>
  <si>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</si>
  <si>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</si>
  <si>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</si>
  <si>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</si>
  <si>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</si>
  <si>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</si>
  <si>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</si>
  <si>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</si>
  <si>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</si>
  <si>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</si>
  <si>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</si>
  <si>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</si>
  <si>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</si>
  <si>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</si>
  <si>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</si>
  <si>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</si>
  <si>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</si>
  <si>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</si>
  <si>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</si>
  <si>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</si>
  <si>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</si>
  <si>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</si>
  <si>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</si>
  <si>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</si>
  <si>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</si>
  <si>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</si>
  <si>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</si>
  <si>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</si>
  <si>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</si>
  <si>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</si>
  <si>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</si>
  <si>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</si>
  <si>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</si>
  <si>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</si>
  <si>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</si>
  <si>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</si>
  <si>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</si>
  <si>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</si>
  <si>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</si>
  <si>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</si>
  <si>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</si>
  <si>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</si>
  <si>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</si>
  <si>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</si>
  <si>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</si>
  <si>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</si>
  <si>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</si>
  <si>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</si>
  <si>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</si>
  <si>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</si>
  <si>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</si>
  <si>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</si>
  <si>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</si>
  <si>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</si>
  <si>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</si>
  <si>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</si>
  <si>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</si>
  <si>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</si>
  <si>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</si>
  <si>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</si>
  <si>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</si>
  <si>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</si>
  <si>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</si>
  <si>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</si>
  <si>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</si>
  <si>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</si>
  <si>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</si>
  <si>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</si>
  <si>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</si>
  <si>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</si>
  <si>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</si>
  <si>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</si>
  <si>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</si>
  <si>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</si>
  <si>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</si>
  <si>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</si>
  <si>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</si>
  <si>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</si>
  <si>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</si>
  <si>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</si>
  <si>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</si>
  <si>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</si>
  <si>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</si>
  <si>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</si>
  <si>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</si>
  <si>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</si>
  <si>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</si>
  <si>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</si>
  <si>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</si>
  <si>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</si>
  <si>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</si>
  <si>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</si>
  <si>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</si>
  <si>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</si>
  <si>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</si>
  <si>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</si>
  <si>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</si>
  <si>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</si>
  <si>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</si>
  <si>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</si>
  <si>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</si>
  <si>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</si>
  <si>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</si>
  <si>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</si>
  <si>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</si>
  <si>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</si>
  <si>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</si>
  <si>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</si>
  <si>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</si>
  <si>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</si>
  <si>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</si>
  <si>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</si>
  <si>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</si>
  <si>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</si>
  <si>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</si>
  <si>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</si>
  <si>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</si>
  <si>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</si>
  <si>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</si>
  <si>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</si>
  <si>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</si>
  <si>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</si>
  <si>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</si>
  <si>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</si>
  <si>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</si>
  <si>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</si>
  <si>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</si>
  <si>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</si>
  <si>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</si>
  <si>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</si>
  <si>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</si>
  <si>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</si>
  <si>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</si>
  <si>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</si>
  <si>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</si>
  <si>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</si>
  <si>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</si>
  <si>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</si>
  <si>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</si>
  <si>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</si>
  <si>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</si>
  <si>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</si>
  <si>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</si>
  <si>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</si>
  <si>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</si>
  <si>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</si>
  <si>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</si>
  <si>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</si>
  <si>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</si>
  <si>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</si>
  <si>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</si>
  <si>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</si>
  <si>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</si>
  <si>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</si>
  <si>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</si>
  <si>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</si>
  <si>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</si>
  <si>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</si>
  <si>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</si>
  <si>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</si>
  <si>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</si>
  <si>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</si>
  <si>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</si>
  <si>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</si>
  <si>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</si>
  <si>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</si>
  <si>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</si>
  <si>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</si>
  <si>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</si>
  <si>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</si>
  <si>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</si>
  <si>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</si>
  <si>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</si>
  <si>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</si>
  <si>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</si>
  <si>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</si>
  <si>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</si>
  <si>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</si>
  <si>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</si>
  <si>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</si>
  <si>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</si>
  <si>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</si>
  <si>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</si>
  <si>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</si>
  <si>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</si>
  <si>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</si>
  <si>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</si>
  <si>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</si>
  <si>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</si>
  <si>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</si>
  <si>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</si>
  <si>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</si>
  <si>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</si>
  <si>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</si>
  <si>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</si>
  <si>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</si>
  <si>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</si>
  <si>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</si>
  <si>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</si>
  <si>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</si>
  <si>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</si>
  <si>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</si>
  <si>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</si>
  <si>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</si>
  <si>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</si>
  <si>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</si>
  <si>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</si>
  <si>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</si>
  <si>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</si>
  <si>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</si>
  <si>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</si>
  <si>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</si>
  <si>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</si>
  <si>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</si>
  <si>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</si>
  <si>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</si>
  <si>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</si>
  <si>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</si>
  <si>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</si>
  <si>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</si>
  <si>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</si>
  <si>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</si>
  <si>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</si>
  <si>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</si>
  <si>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</si>
  <si>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</si>
  <si>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</si>
  <si>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</si>
  <si>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</si>
  <si>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</si>
  <si>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</si>
  <si>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</si>
  <si>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</si>
  <si>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</si>
  <si>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</si>
  <si>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</si>
  <si>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</si>
  <si>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</si>
  <si>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</si>
  <si>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</si>
  <si>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</si>
  <si>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</si>
  <si>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</si>
  <si>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</si>
  <si>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</si>
  <si>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</si>
  <si>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</si>
  <si>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</si>
  <si>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</si>
  <si>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</si>
  <si>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</si>
  <si>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</si>
  <si>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</si>
  <si>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</si>
  <si>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</si>
  <si>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</si>
  <si>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</si>
  <si>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</si>
  <si>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</si>
  <si>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</si>
  <si>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</si>
  <si>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</si>
  <si>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</si>
  <si>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</si>
  <si>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</si>
  <si>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</si>
  <si>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</si>
  <si>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</si>
  <si>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</si>
  <si>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</si>
  <si>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</si>
  <si>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</si>
  <si>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</si>
  <si>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</si>
  <si>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</si>
  <si>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</si>
  <si>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</si>
  <si>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</si>
  <si>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</si>
  <si>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</si>
  <si>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</si>
  <si>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</si>
  <si>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</si>
  <si>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</si>
  <si>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</si>
  <si>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</si>
  <si>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</si>
  <si>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</si>
  <si>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</si>
  <si>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</si>
  <si>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</si>
  <si>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</si>
  <si>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</si>
  <si>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</si>
  <si>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</si>
  <si>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</si>
  <si>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</si>
  <si>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</si>
  <si>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</si>
  <si>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</si>
  <si>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</si>
  <si>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</si>
  <si>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</si>
  <si>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</si>
  <si>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</si>
  <si>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</si>
  <si>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</si>
  <si>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</si>
  <si>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</si>
  <si>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</si>
  <si>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</si>
  <si>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</si>
  <si>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</si>
  <si>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</si>
  <si>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</si>
  <si>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</si>
  <si>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</si>
  <si>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</si>
  <si>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</si>
  <si>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</si>
  <si>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</si>
  <si>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</si>
  <si>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</si>
  <si>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</si>
  <si>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</si>
  <si>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</si>
  <si>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</si>
  <si>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</si>
  <si>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</si>
  <si>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</si>
  <si>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</si>
  <si>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</si>
  <si>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</si>
  <si>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</si>
  <si>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</si>
  <si>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</si>
  <si>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</si>
  <si>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</si>
  <si>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</si>
  <si>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</si>
  <si>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</si>
  <si>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</si>
  <si>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</si>
  <si>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</si>
  <si>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</si>
  <si>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</si>
  <si>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</si>
  <si>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</si>
  <si>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</si>
  <si>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</si>
  <si>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</si>
  <si>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</si>
  <si>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</si>
  <si>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</si>
  <si>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</si>
  <si>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</si>
  <si>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</si>
  <si>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</si>
  <si>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</si>
  <si>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</si>
  <si>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</si>
  <si>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</si>
  <si>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</si>
  <si>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</si>
  <si>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</si>
  <si>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</si>
  <si>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</si>
  <si>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</si>
  <si>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</si>
  <si>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</si>
  <si>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</si>
  <si>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</si>
  <si>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</si>
  <si>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</si>
  <si>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</si>
  <si>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</si>
  <si>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</si>
  <si>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</si>
  <si>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</si>
  <si>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</si>
  <si>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</si>
  <si>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</si>
  <si>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</si>
  <si>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</si>
  <si>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</si>
  <si>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</si>
  <si>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</si>
  <si>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</si>
  <si>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</si>
  <si>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</si>
  <si>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</si>
  <si>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</si>
  <si>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</si>
  <si>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</si>
  <si>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</si>
  <si>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</si>
  <si>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</si>
  <si>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</si>
  <si>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</si>
  <si>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</si>
  <si>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</si>
  <si>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</si>
  <si>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</si>
  <si>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</si>
  <si>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</si>
  <si>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</si>
  <si>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</si>
  <si>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</si>
  <si>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</si>
  <si>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</si>
  <si>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</si>
  <si>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</si>
  <si>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</si>
  <si>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</si>
  <si>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</si>
  <si>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</si>
  <si>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</si>
  <si>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</si>
  <si>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</si>
  <si>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</si>
  <si>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</si>
  <si>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</si>
  <si>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</si>
  <si>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</si>
  <si>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</si>
  <si>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</si>
  <si>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</si>
  <si>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</si>
  <si>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</si>
  <si>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</si>
  <si>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</si>
  <si>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</si>
  <si>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</si>
  <si>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</si>
  <si>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</si>
  <si>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</si>
  <si>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</si>
  <si>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</si>
  <si>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</si>
  <si>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</si>
  <si>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</si>
  <si>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</si>
  <si>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</si>
  <si>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</si>
  <si>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</si>
  <si>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</si>
  <si>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</si>
  <si>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</si>
  <si>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</si>
  <si>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</si>
  <si>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</si>
  <si>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</si>
  <si>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</si>
  <si>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</si>
  <si>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</si>
  <si>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</si>
  <si>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</si>
  <si>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</si>
  <si>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</si>
  <si>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</si>
  <si>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</si>
  <si>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</si>
  <si>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</si>
  <si>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</si>
  <si>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</si>
  <si>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</si>
  <si>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</si>
  <si>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</si>
  <si>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</si>
  <si>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</si>
  <si>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</si>
  <si>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</si>
  <si>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</si>
  <si>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</si>
  <si>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</si>
  <si>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</si>
  <si>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</si>
  <si>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</si>
  <si>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</si>
  <si>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</si>
  <si>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</si>
  <si>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</si>
  <si>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</si>
  <si>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</si>
  <si>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</si>
  <si>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</si>
  <si>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</si>
  <si>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</si>
  <si>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</si>
  <si>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</si>
  <si>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</si>
  <si>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</si>
  <si>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</si>
  <si>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</si>
  <si>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</si>
  <si>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</si>
  <si>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</si>
  <si>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</si>
  <si>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</si>
  <si>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</si>
  <si>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</si>
  <si>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</si>
  <si>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</si>
  <si>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</si>
  <si>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</si>
  <si>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</si>
  <si>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</si>
  <si>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</si>
  <si>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</si>
  <si>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</si>
  <si>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</si>
  <si>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</si>
  <si>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</si>
  <si>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</si>
  <si>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</si>
  <si>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</si>
  <si>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</si>
  <si>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</si>
  <si>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</si>
  <si>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</si>
  <si>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</si>
  <si>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</si>
  <si>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</si>
  <si>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</si>
  <si>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</si>
  <si>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</si>
  <si>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</si>
  <si>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</si>
  <si>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</si>
  <si>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</si>
  <si>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</si>
  <si>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</si>
  <si>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</si>
  <si>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</si>
  <si>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</si>
  <si>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</si>
  <si>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</si>
  <si>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</si>
  <si>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</si>
  <si>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</si>
  <si>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</si>
  <si>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</si>
  <si>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</si>
  <si>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</si>
  <si>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</si>
  <si>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</si>
  <si>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</si>
  <si>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</si>
  <si>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</si>
  <si>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</si>
  <si>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</si>
  <si>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</si>
  <si>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</si>
  <si>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</si>
  <si>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</si>
  <si>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</si>
  <si>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</si>
  <si>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</si>
  <si>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</si>
  <si>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</si>
  <si>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</si>
  <si>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</si>
  <si>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</si>
  <si>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</si>
  <si>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</si>
  <si>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</si>
  <si>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</si>
  <si>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</si>
  <si>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</si>
  <si>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</si>
  <si>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</si>
  <si>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</si>
  <si>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</si>
  <si>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</si>
  <si>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</si>
  <si>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</si>
  <si>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</si>
  <si>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</si>
  <si>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</si>
  <si>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</si>
  <si>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</si>
  <si>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</si>
  <si>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</si>
  <si>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</si>
  <si>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</si>
  <si>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</si>
  <si>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</si>
  <si>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</si>
  <si>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</si>
  <si>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</si>
  <si>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</si>
  <si>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</si>
  <si>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</si>
  <si>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</si>
  <si>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</si>
  <si>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</si>
  <si>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</si>
  <si>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</si>
  <si>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</si>
  <si>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</si>
  <si>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</si>
  <si>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</si>
  <si>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</si>
  <si>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</si>
  <si>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</si>
  <si>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</si>
  <si>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</si>
  <si>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</si>
  <si>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</si>
  <si>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</si>
  <si>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</si>
  <si>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</si>
  <si>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</si>
  <si>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</si>
  <si>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</si>
  <si>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</si>
  <si>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</si>
  <si>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</si>
  <si>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</si>
  <si>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</si>
  <si>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</si>
  <si>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</si>
  <si>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</si>
  <si>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</si>
  <si>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</si>
  <si>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</si>
  <si>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</si>
  <si>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</si>
  <si>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</si>
  <si>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</si>
  <si>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</si>
  <si>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</si>
  <si>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</si>
  <si>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</si>
  <si>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</si>
  <si>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</si>
  <si>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</si>
  <si>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</si>
  <si>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</si>
  <si>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</si>
  <si>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</si>
  <si>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</si>
  <si>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</si>
  <si>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</si>
  <si>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</si>
  <si>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</si>
  <si>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</si>
  <si>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</si>
  <si>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</si>
  <si>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</si>
  <si>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</si>
  <si>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</si>
  <si>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</si>
  <si>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</si>
  <si>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</si>
  <si>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</si>
  <si>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</si>
  <si>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</si>
  <si>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</si>
  <si>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</si>
  <si>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</si>
  <si>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</si>
  <si>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</si>
  <si>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</si>
  <si>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</si>
  <si>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</si>
  <si>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</si>
  <si>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</si>
  <si>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</si>
  <si>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</si>
  <si>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</si>
  <si>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</si>
  <si>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</si>
  <si>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</si>
  <si>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</si>
  <si>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</si>
  <si>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</si>
  <si>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</si>
  <si>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</si>
  <si>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</si>
  <si>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</si>
  <si>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</si>
  <si>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</si>
  <si>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</si>
  <si>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</si>
  <si>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</si>
  <si>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</si>
  <si>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</si>
  <si>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</si>
  <si>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</si>
  <si>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</si>
  <si>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</si>
  <si>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</si>
  <si>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</si>
  <si>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</si>
  <si>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</si>
  <si>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</si>
  <si>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</si>
  <si>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</si>
  <si>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</si>
  <si>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</si>
  <si>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</si>
  <si>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</si>
  <si>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</si>
  <si>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</si>
  <si>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</si>
  <si>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</si>
  <si>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</si>
  <si>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</si>
  <si>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</si>
  <si>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</si>
  <si>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</si>
  <si>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</si>
  <si>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</si>
  <si>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</si>
  <si>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</si>
  <si>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</si>
  <si>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</si>
  <si>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</si>
  <si>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</si>
  <si>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</si>
  <si>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</si>
  <si>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</si>
  <si>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</si>
  <si>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</si>
  <si>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</si>
  <si>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</si>
  <si>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</si>
  <si>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</si>
  <si>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</si>
  <si>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</si>
  <si>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</si>
  <si>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</si>
  <si>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</si>
  <si>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</si>
  <si>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</si>
  <si>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</si>
  <si>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</si>
  <si>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</si>
  <si>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</si>
  <si>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</si>
  <si>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</si>
  <si>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</si>
  <si>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</si>
  <si>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</si>
  <si>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</si>
  <si>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</si>
  <si>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</si>
  <si>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</si>
  <si>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</si>
  <si>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</si>
  <si>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</si>
  <si>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</si>
  <si>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</si>
  <si>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</si>
  <si>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</si>
  <si>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</si>
  <si>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</si>
  <si>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</si>
  <si>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</si>
  <si>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</si>
  <si>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</si>
  <si>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</si>
  <si>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</si>
  <si>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</si>
  <si>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</si>
  <si>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</si>
  <si>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</si>
  <si>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</si>
  <si>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</si>
  <si>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</si>
  <si>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</si>
  <si>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</si>
  <si>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</si>
  <si>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</si>
  <si>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</si>
  <si>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</si>
  <si>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</si>
  <si>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</si>
  <si>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</si>
  <si>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</si>
  <si>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</si>
  <si>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</si>
  <si>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</si>
  <si>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</si>
  <si>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</si>
  <si>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</si>
  <si>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</si>
  <si>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</si>
  <si>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</si>
  <si>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</si>
  <si>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</si>
  <si>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</si>
  <si>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</si>
  <si>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</si>
  <si>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</si>
  <si>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</si>
  <si>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</si>
  <si>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</si>
  <si>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</si>
  <si>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</si>
  <si>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</si>
  <si>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</si>
  <si>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</si>
  <si>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</si>
  <si>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</si>
  <si>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</si>
  <si>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</si>
  <si>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</si>
  <si>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</si>
  <si>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</si>
  <si>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</si>
  <si>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</si>
  <si>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</si>
  <si>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</si>
  <si>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</si>
  <si>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</si>
  <si>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</si>
  <si>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</si>
  <si>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</si>
  <si>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</si>
  <si>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</si>
  <si>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</si>
  <si>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</si>
  <si>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</si>
  <si>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</si>
  <si>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</si>
  <si>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</si>
  <si>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</si>
  <si>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</si>
  <si>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</si>
  <si>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</si>
  <si>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</si>
  <si>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</si>
  <si>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</si>
  <si>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</si>
  <si>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</si>
  <si>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</si>
  <si>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</si>
  <si>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</si>
  <si>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</si>
  <si>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</si>
  <si>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</si>
  <si>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</si>
  <si>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</si>
  <si>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</si>
  <si>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</si>
  <si>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</si>
  <si>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</si>
  <si>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</si>
  <si>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</si>
  <si>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</si>
  <si>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</si>
  <si>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</si>
  <si>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</si>
  <si>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</si>
  <si>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</si>
  <si>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</si>
  <si>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</si>
  <si>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</si>
  <si>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</si>
  <si>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</si>
  <si>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</si>
  <si>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</si>
  <si>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</si>
  <si>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</si>
  <si>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</si>
  <si>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</si>
  <si>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</si>
  <si>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</si>
  <si>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</si>
  <si>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</si>
  <si>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</si>
  <si>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</si>
  <si>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</si>
  <si>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</si>
  <si>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</si>
  <si>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</si>
  <si>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</si>
  <si>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</si>
  <si>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</si>
  <si>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</si>
  <si>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</si>
  <si>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</si>
  <si>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</si>
  <si>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</si>
  <si>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</si>
  <si>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</si>
  <si>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</si>
  <si>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</si>
  <si>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</si>
  <si>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</si>
  <si>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</si>
  <si>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</si>
  <si>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</si>
  <si>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</si>
  <si>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</si>
  <si>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</si>
  <si>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</si>
  <si>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</si>
  <si>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</si>
  <si>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</si>
  <si>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</si>
  <si>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</si>
  <si>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</si>
  <si>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</si>
  <si>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</si>
  <si>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</si>
  <si>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</si>
  <si>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</si>
  <si>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</si>
  <si>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</si>
  <si>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</si>
  <si>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</si>
  <si>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</si>
  <si>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</si>
  <si>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</si>
  <si>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</si>
  <si>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</si>
  <si>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</si>
  <si>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</si>
  <si>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</si>
  <si>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</si>
  <si>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</si>
  <si>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</si>
  <si>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</si>
  <si>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</si>
  <si>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</si>
  <si>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</si>
  <si>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</si>
  <si>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</si>
  <si>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</si>
  <si>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</si>
  <si>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</si>
  <si>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</si>
  <si>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</si>
  <si>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</si>
  <si>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</si>
  <si>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</si>
  <si>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</si>
  <si>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</si>
  <si>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</si>
  <si>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</si>
  <si>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</si>
  <si>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</si>
  <si>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</si>
  <si>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</si>
  <si>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</si>
  <si>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</si>
  <si>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</si>
  <si>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</si>
  <si>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</si>
  <si>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</si>
  <si>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</si>
  <si>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</si>
  <si>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</si>
  <si>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</si>
  <si>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</si>
  <si>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</si>
  <si>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</si>
  <si>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</si>
  <si>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</si>
  <si>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</si>
  <si>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</si>
  <si>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</si>
  <si>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</si>
  <si>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</si>
  <si>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</si>
  <si>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</si>
  <si>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</si>
  <si>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</si>
  <si>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</si>
  <si>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</si>
  <si>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</si>
  <si>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</si>
  <si>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</si>
  <si>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</si>
  <si>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</si>
  <si>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</si>
  <si>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</si>
  <si>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</si>
  <si>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</si>
  <si>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</si>
  <si>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</si>
  <si>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</si>
  <si>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</si>
  <si>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</si>
  <si>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</si>
  <si>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</si>
  <si>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</si>
  <si>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</si>
  <si>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</si>
  <si>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</si>
  <si>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</si>
  <si>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</si>
  <si>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</si>
  <si>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</si>
  <si>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</si>
  <si>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</si>
  <si>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</si>
  <si>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</si>
  <si>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</si>
  <si>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</si>
  <si>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</si>
  <si>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</si>
  <si>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</si>
  <si>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</si>
  <si>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</si>
  <si>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</si>
  <si>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</si>
  <si>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</si>
  <si>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</si>
  <si>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</si>
  <si>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</si>
  <si>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</si>
  <si>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</si>
  <si>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</si>
  <si>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</si>
  <si>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</si>
  <si>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</si>
  <si>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</si>
  <si>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</si>
  <si>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</si>
  <si>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</si>
  <si>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</si>
  <si>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</si>
  <si>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</si>
  <si>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</si>
  <si>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</si>
  <si>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</si>
  <si>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</si>
  <si>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</si>
  <si>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</si>
  <si>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</si>
  <si>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</si>
  <si>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</si>
  <si>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</si>
  <si>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</si>
  <si>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</si>
  <si>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</si>
  <si>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</si>
  <si>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</si>
  <si>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</si>
  <si>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</si>
  <si>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</si>
  <si>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</si>
  <si>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</si>
  <si>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</si>
  <si>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</si>
  <si>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</si>
  <si>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</si>
  <si>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</si>
  <si>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</si>
  <si>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</si>
  <si>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</si>
  <si>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</si>
  <si>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</si>
  <si>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</si>
  <si>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</si>
  <si>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</si>
  <si>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</si>
  <si>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</si>
  <si>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</si>
  <si>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</si>
  <si>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</si>
  <si>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</si>
  <si>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</si>
  <si>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</si>
  <si>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</si>
  <si>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</si>
  <si>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</si>
  <si>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</si>
  <si>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</si>
  <si>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</si>
  <si>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</si>
  <si>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</si>
  <si>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</si>
  <si>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</si>
  <si>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</si>
  <si>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</si>
  <si>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</si>
  <si>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</si>
  <si>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</si>
  <si>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</si>
  <si>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</si>
  <si>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</si>
  <si>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</si>
  <si>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</si>
  <si>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</si>
  <si>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</si>
  <si>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</si>
  <si>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</si>
  <si>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</si>
  <si>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</si>
  <si>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</si>
  <si>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</si>
  <si>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</si>
  <si>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</si>
  <si>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</si>
  <si>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</si>
  <si>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</si>
  <si>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</si>
  <si>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</si>
  <si>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</si>
  <si>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</si>
  <si>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</si>
  <si>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</si>
  <si>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</si>
  <si>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</si>
  <si>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</si>
  <si>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</si>
  <si>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</si>
  <si>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</si>
  <si>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</si>
  <si>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</si>
  <si>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</si>
  <si>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</si>
  <si>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</si>
  <si>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</si>
  <si>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</si>
  <si>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</si>
  <si>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</si>
  <si>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</si>
  <si>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</si>
  <si>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</si>
  <si>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</si>
  <si>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</si>
  <si>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</si>
  <si>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</si>
  <si>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</si>
  <si>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</si>
  <si>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</si>
  <si>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</si>
  <si>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</si>
  <si>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</si>
  <si>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</si>
  <si>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</si>
  <si>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</si>
  <si>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</si>
  <si>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</si>
  <si>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</si>
  <si>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</si>
  <si>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</si>
  <si>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</si>
  <si>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</si>
  <si>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</si>
  <si>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</si>
  <si>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</si>
  <si>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</si>
  <si>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</si>
  <si>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</si>
  <si>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</si>
  <si>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</si>
  <si>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</si>
  <si>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</si>
  <si>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</si>
  <si>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</si>
  <si>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</si>
  <si>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</si>
  <si>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</si>
  <si>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</si>
  <si>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</si>
  <si>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</si>
  <si>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</si>
  <si>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</si>
  <si>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</si>
  <si>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</si>
  <si>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</si>
  <si>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</si>
  <si>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</si>
  <si>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</si>
  <si>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</si>
  <si>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</si>
  <si>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</si>
  <si>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</si>
  <si>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</si>
  <si>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</si>
  <si>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</si>
  <si>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</si>
  <si>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</si>
  <si>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</si>
  <si>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</si>
  <si>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</si>
  <si>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</si>
  <si>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</si>
  <si>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</si>
  <si>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</si>
  <si>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</si>
  <si>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</si>
  <si>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</si>
  <si>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</si>
  <si>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</si>
  <si>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</si>
  <si>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</si>
  <si>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</si>
  <si>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</si>
  <si>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</si>
  <si>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</si>
  <si>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</si>
  <si>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</si>
  <si>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</si>
  <si>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</si>
  <si>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</si>
  <si>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</si>
  <si>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</si>
  <si>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</si>
  <si>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</si>
  <si>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</si>
  <si>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</si>
  <si>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</si>
  <si>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</si>
  <si>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</si>
  <si>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</si>
  <si>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</si>
  <si>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</si>
  <si>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</si>
  <si>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</si>
  <si>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</si>
  <si>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</si>
  <si>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</si>
  <si>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</si>
  <si>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</si>
  <si>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</si>
  <si>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</si>
  <si>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</si>
  <si>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</si>
  <si>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</si>
  <si>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</si>
  <si>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</si>
  <si>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</si>
  <si>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</si>
  <si>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</si>
  <si>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</si>
  <si>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</si>
  <si>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</si>
  <si>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</si>
  <si>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</si>
  <si>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</si>
  <si>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</si>
  <si>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</si>
  <si>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</si>
  <si>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</si>
  <si>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</si>
  <si>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</si>
  <si>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</si>
  <si>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</si>
  <si>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</si>
  <si>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</si>
  <si>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</si>
  <si>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</si>
  <si>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</si>
  <si>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</si>
  <si>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</si>
  <si>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</si>
  <si>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</si>
  <si>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</si>
  <si>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</si>
  <si>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</si>
  <si>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</si>
  <si>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</si>
  <si>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</si>
  <si>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</si>
  <si>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</si>
  <si>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</si>
  <si>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</si>
  <si>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</si>
  <si>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</si>
  <si>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</si>
  <si>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</si>
  <si>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</si>
  <si>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</si>
  <si>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</si>
  <si>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</si>
  <si>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</si>
  <si>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</si>
  <si>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</si>
  <si>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</si>
  <si>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</si>
  <si>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</si>
  <si>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</si>
  <si>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</si>
  <si>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</si>
  <si>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</si>
  <si>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</si>
  <si>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</si>
  <si>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</si>
  <si>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</si>
  <si>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</si>
  <si>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</si>
  <si>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</si>
  <si>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</si>
  <si>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</si>
  <si>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</si>
  <si>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</si>
  <si>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</si>
  <si>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</si>
  <si>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</si>
  <si>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</si>
  <si>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</si>
  <si>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</si>
  <si>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</si>
  <si>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</si>
  <si>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</si>
  <si>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</si>
  <si>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</si>
  <si>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</si>
  <si>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</si>
  <si>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</si>
  <si>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</si>
  <si>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</si>
  <si>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</si>
  <si>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</si>
  <si>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</si>
  <si>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</si>
  <si>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</si>
  <si>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</si>
  <si>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</si>
  <si>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</si>
  <si>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</si>
  <si>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</si>
  <si>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</si>
  <si>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</si>
  <si>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</si>
  <si>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</si>
  <si>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</si>
  <si>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</si>
  <si>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</si>
  <si>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</si>
  <si>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</si>
  <si>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</si>
  <si>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</si>
  <si>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</si>
  <si>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</si>
  <si>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</si>
  <si>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</si>
  <si>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</si>
  <si>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</si>
  <si>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</si>
  <si>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</si>
  <si>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</si>
  <si>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</si>
  <si>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</si>
  <si>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</si>
  <si>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</si>
  <si>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</si>
  <si>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</si>
  <si>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</si>
  <si>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</si>
  <si>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</si>
  <si>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</si>
  <si>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</si>
  <si>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</si>
  <si>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</si>
  <si>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</si>
  <si>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</si>
  <si>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</si>
  <si>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</si>
  <si>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</si>
  <si>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</si>
  <si>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</si>
  <si>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</si>
  <si>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</si>
  <si>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</si>
  <si>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</si>
  <si>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</si>
  <si>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</si>
  <si>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</si>
  <si>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</si>
  <si>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</si>
  <si>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</si>
  <si>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</si>
  <si>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</si>
  <si>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</si>
  <si>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</si>
  <si>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</si>
  <si>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</si>
  <si>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</si>
  <si>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</si>
  <si>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</si>
  <si>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</si>
  <si>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</si>
  <si>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</si>
  <si>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</si>
  <si>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</si>
  <si>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</si>
  <si>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</si>
  <si>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</si>
  <si>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</si>
  <si>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</si>
  <si>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</si>
  <si>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</si>
  <si>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</si>
  <si>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</si>
  <si>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</si>
  <si>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</si>
  <si>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</si>
  <si>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</si>
  <si>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</si>
  <si>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</si>
  <si>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</si>
  <si>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</si>
  <si>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</si>
  <si>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</si>
  <si>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</si>
  <si>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</si>
  <si>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</si>
  <si>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</si>
  <si>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</si>
  <si>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</si>
  <si>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</si>
  <si>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</si>
  <si>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</si>
  <si>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</si>
  <si>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</si>
  <si>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</si>
  <si>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</si>
  <si>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</si>
  <si>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</si>
  <si>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</si>
  <si>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</si>
  <si>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</si>
  <si>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</si>
  <si>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</si>
  <si>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</si>
  <si>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</si>
  <si>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</si>
  <si>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</si>
  <si>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</si>
  <si>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</si>
  <si>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</si>
  <si>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</si>
  <si>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</si>
  <si>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</si>
  <si>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</si>
  <si>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</si>
  <si>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</si>
  <si>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</si>
  <si>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</si>
  <si>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</si>
  <si>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</si>
  <si>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</si>
  <si>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</si>
  <si>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</si>
  <si>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</si>
  <si>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</si>
  <si>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</si>
  <si>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</si>
  <si>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</si>
  <si>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</si>
  <si>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</si>
  <si>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</si>
  <si>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</si>
  <si>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</si>
  <si>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</si>
  <si>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</si>
  <si>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</si>
  <si>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</si>
  <si>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</si>
  <si>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</si>
  <si>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</si>
  <si>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</si>
  <si>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</si>
  <si>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</si>
  <si>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</si>
  <si>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</si>
  <si>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</si>
  <si>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</si>
  <si>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</si>
  <si>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</si>
  <si>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</si>
  <si>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</si>
  <si>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</si>
  <si>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</si>
  <si>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</si>
  <si>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</si>
  <si>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</si>
  <si>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</si>
  <si>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</si>
  <si>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</si>
  <si>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</si>
  <si>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</si>
  <si>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</si>
  <si>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</si>
  <si>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</si>
  <si>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</si>
  <si>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</si>
  <si>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</si>
  <si>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</si>
  <si>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</si>
  <si>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</si>
  <si>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</si>
  <si>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</si>
  <si>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</si>
  <si>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</si>
  <si>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</si>
  <si>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</si>
  <si>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</si>
  <si>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</si>
  <si>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</si>
  <si>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</si>
  <si>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</si>
  <si>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</si>
  <si>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</si>
  <si>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</si>
  <si>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</si>
  <si>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</si>
  <si>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</si>
  <si>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</si>
  <si>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</si>
  <si>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</si>
  <si>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</si>
  <si>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</si>
  <si>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</si>
  <si>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</si>
  <si>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</si>
  <si>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</si>
  <si>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</si>
  <si>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</si>
  <si>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</si>
  <si>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</si>
  <si>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</si>
  <si>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</si>
  <si>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</si>
  <si>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</si>
  <si>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</si>
  <si>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</si>
  <si>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</si>
  <si>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</si>
  <si>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</si>
  <si>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</si>
  <si>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</si>
  <si>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</si>
  <si>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</si>
  <si>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</si>
  <si>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</si>
  <si>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</si>
  <si>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</si>
  <si>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</si>
  <si>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</si>
  <si>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</si>
  <si>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</si>
  <si>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</si>
  <si>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</si>
  <si>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</si>
  <si>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</si>
  <si>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</si>
  <si>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</si>
  <si>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</si>
  <si>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</si>
  <si>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</si>
  <si>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</si>
  <si>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</si>
  <si>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</si>
  <si>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</si>
  <si>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</si>
  <si>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</si>
  <si>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</si>
  <si>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</si>
  <si>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</si>
  <si>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</si>
  <si>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</si>
  <si>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</si>
  <si>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</si>
  <si>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</si>
  <si>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</si>
  <si>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</si>
  <si>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</si>
  <si>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</si>
  <si>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</si>
  <si>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</si>
  <si>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</si>
  <si>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</si>
  <si>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</si>
  <si>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</si>
  <si>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</si>
  <si>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</si>
  <si>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</si>
  <si>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</si>
  <si>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</si>
  <si>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</si>
  <si>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</si>
  <si>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</si>
  <si>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</si>
  <si>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</si>
  <si>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</si>
  <si>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</si>
  <si>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</si>
  <si>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</si>
  <si>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</si>
  <si>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</si>
  <si>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</si>
  <si>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</si>
  <si>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</si>
  <si>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</si>
  <si>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</si>
  <si>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</si>
  <si>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</si>
  <si>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</si>
  <si>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</si>
  <si>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</si>
  <si>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</si>
  <si>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</si>
  <si>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</si>
  <si>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</si>
  <si>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</si>
  <si>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</si>
  <si>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</si>
  <si>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</si>
  <si>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</si>
  <si>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</si>
  <si>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</si>
  <si>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</si>
  <si>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</si>
  <si>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</si>
  <si>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</si>
  <si>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</si>
  <si>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</si>
  <si>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</si>
  <si>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</si>
  <si>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</si>
  <si>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</si>
  <si>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</si>
  <si>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</si>
  <si>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</si>
  <si>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</si>
  <si>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</si>
  <si>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</si>
  <si>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</si>
  <si>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</si>
  <si>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</si>
  <si>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</si>
  <si>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</si>
  <si>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</si>
  <si>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</si>
  <si>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</si>
  <si>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</si>
  <si>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</si>
  <si>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</si>
  <si>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</si>
  <si>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</si>
  <si>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</si>
  <si>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</si>
  <si>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</si>
  <si>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</si>
  <si>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</si>
  <si>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</si>
  <si>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</si>
  <si>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</si>
  <si>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</si>
  <si>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</si>
  <si>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</si>
  <si>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</si>
  <si>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</si>
  <si>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</si>
  <si>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</si>
  <si>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</si>
  <si>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</si>
  <si>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</si>
  <si>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</si>
  <si>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</si>
  <si>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</si>
  <si>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</si>
  <si>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</si>
  <si>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</si>
  <si>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</si>
  <si>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</si>
  <si>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</si>
  <si>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</si>
  <si>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</si>
  <si>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</si>
  <si>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</si>
  <si>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</si>
  <si>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</si>
  <si>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</si>
  <si>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</si>
  <si>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</si>
  <si>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</si>
  <si>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</si>
  <si>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</si>
  <si>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</si>
  <si>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</si>
  <si>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</si>
  <si>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</si>
  <si>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</si>
  <si>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</si>
  <si>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</si>
  <si>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</si>
  <si>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</si>
  <si>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</si>
  <si>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</si>
  <si>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</si>
  <si>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</si>
  <si>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</si>
  <si>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</si>
  <si>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</si>
  <si>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</si>
  <si>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</si>
  <si>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</si>
  <si>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</si>
  <si>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</si>
  <si>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</si>
  <si>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</si>
  <si>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</si>
  <si>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</si>
  <si>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</si>
  <si>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</si>
  <si>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</si>
  <si>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</si>
  <si>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</si>
  <si>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</si>
  <si>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</si>
  <si>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</si>
  <si>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</si>
  <si>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</si>
  <si>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</si>
  <si>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</si>
  <si>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</si>
  <si>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</si>
  <si>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</si>
  <si>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</si>
  <si>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</si>
  <si>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</si>
  <si>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</si>
  <si>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</si>
  <si>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</si>
  <si>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</si>
  <si>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</si>
  <si>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</si>
  <si>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</si>
  <si>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</si>
  <si>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</si>
  <si>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</si>
  <si>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</si>
  <si>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</si>
  <si>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</si>
  <si>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</si>
  <si>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</si>
  <si>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</si>
  <si>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</si>
  <si>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</si>
  <si>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</si>
  <si>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</si>
  <si>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</si>
  <si>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</si>
  <si>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</si>
  <si>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</si>
  <si>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</si>
  <si>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</si>
  <si>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</si>
  <si>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</si>
  <si>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</si>
  <si>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</si>
  <si>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</si>
  <si>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</si>
  <si>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</si>
  <si>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</si>
  <si>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</si>
  <si>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</si>
  <si>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</si>
  <si>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</si>
  <si>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</si>
  <si>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</si>
  <si>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</si>
  <si>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</si>
  <si>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</si>
  <si>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</si>
  <si>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</si>
  <si>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</si>
  <si>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</si>
  <si>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</si>
  <si>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</si>
  <si>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</si>
  <si>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</si>
  <si>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</si>
  <si>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</si>
  <si>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</si>
  <si>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</si>
  <si>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</si>
  <si>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</si>
  <si>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</si>
  <si>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</si>
  <si>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</si>
  <si>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</si>
  <si>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</si>
  <si>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</si>
  <si>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</si>
  <si>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</si>
  <si>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</si>
  <si>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</si>
  <si>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</si>
  <si>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</si>
  <si>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</si>
  <si>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</si>
  <si>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</si>
  <si>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</si>
  <si>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</si>
  <si>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</si>
  <si>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</si>
  <si>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</si>
  <si>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</si>
  <si>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</si>
  <si>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</si>
  <si>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</si>
  <si>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</si>
  <si>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</si>
  <si>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</si>
  <si>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</si>
  <si>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</si>
  <si>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</si>
  <si>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</si>
  <si>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</si>
  <si>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</si>
  <si>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</si>
  <si>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</si>
  <si>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</si>
  <si>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</si>
  <si>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</si>
  <si>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</si>
  <si>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</si>
  <si>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</si>
  <si>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</si>
  <si>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</si>
  <si>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</si>
  <si>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</si>
  <si>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</si>
  <si>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</si>
  <si>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</si>
  <si>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</si>
  <si>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</si>
  <si>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</si>
  <si>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</si>
  <si>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</si>
  <si>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</si>
  <si>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</si>
  <si>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</si>
  <si>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</si>
  <si>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</si>
  <si>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</si>
  <si>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</si>
  <si>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</si>
  <si>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</si>
  <si>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</si>
  <si>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</si>
  <si>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</si>
  <si>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</si>
  <si>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</si>
  <si>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</si>
  <si>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</si>
  <si>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</si>
  <si>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</si>
  <si>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</si>
  <si>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</si>
  <si>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</si>
  <si>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</si>
  <si>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</si>
  <si>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</si>
  <si>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</si>
  <si>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</si>
  <si>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</si>
  <si>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</si>
  <si>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</si>
  <si>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</si>
  <si>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</si>
  <si>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</si>
  <si>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</si>
  <si>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</si>
  <si>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</si>
  <si>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</si>
  <si>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</si>
  <si>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</si>
  <si>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</si>
  <si>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</si>
  <si>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</si>
  <si>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</si>
  <si>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</si>
  <si>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</si>
  <si>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</si>
  <si>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</si>
  <si>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</si>
  <si>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</si>
  <si>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</si>
  <si>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</si>
  <si>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</si>
  <si>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</si>
  <si>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</si>
  <si>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</si>
  <si>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</si>
  <si>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</si>
  <si>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</si>
  <si>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</si>
  <si>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</si>
  <si>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</si>
  <si>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</si>
  <si>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</si>
  <si>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</si>
  <si>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</si>
  <si>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</si>
  <si>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</si>
  <si>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</si>
  <si>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</si>
  <si>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</si>
  <si>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</si>
  <si>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</si>
  <si>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</si>
  <si>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</si>
  <si>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</si>
  <si>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</si>
  <si>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</si>
  <si>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</si>
  <si>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</si>
  <si>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</si>
  <si>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</si>
  <si>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</si>
  <si>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</si>
  <si>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</si>
  <si>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</si>
  <si>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</si>
  <si>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</si>
  <si>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</si>
  <si>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</si>
  <si>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</si>
  <si>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</si>
  <si>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</si>
  <si>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</si>
  <si>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</si>
  <si>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</si>
  <si>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</si>
  <si>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</si>
  <si>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</si>
  <si>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</si>
  <si>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</si>
  <si>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</si>
  <si>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</si>
  <si>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</si>
  <si>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</si>
  <si>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</si>
  <si>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</si>
  <si>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</si>
  <si>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</si>
  <si>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</si>
  <si>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</si>
  <si>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</si>
  <si>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</si>
  <si>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</si>
  <si>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</si>
  <si>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</si>
  <si>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</si>
  <si>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</si>
  <si>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</si>
  <si>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</si>
  <si>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</si>
  <si>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</si>
  <si>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</si>
  <si>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</si>
  <si>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</si>
  <si>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</si>
  <si>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</si>
  <si>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</si>
  <si>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</si>
  <si>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</si>
  <si>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</si>
  <si>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</si>
  <si>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</si>
  <si>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</si>
  <si>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</si>
  <si>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</si>
  <si>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</si>
  <si>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</si>
  <si>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</si>
  <si>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</si>
  <si>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</si>
  <si>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</si>
  <si>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</si>
  <si>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</si>
  <si>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</si>
  <si>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</si>
  <si>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</si>
  <si>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</si>
  <si>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</si>
  <si>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</si>
  <si>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</si>
  <si>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</si>
  <si>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</si>
  <si>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</si>
  <si>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</si>
  <si>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</si>
  <si>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</si>
  <si>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</si>
  <si>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</si>
  <si>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</si>
  <si>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</si>
  <si>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</si>
  <si>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</si>
  <si>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</si>
  <si>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</si>
  <si>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</si>
  <si>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</si>
  <si>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</si>
  <si>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</si>
  <si>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</si>
  <si>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</si>
  <si>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</si>
  <si>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</si>
  <si>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</si>
  <si>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</si>
  <si>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</si>
  <si>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</si>
  <si>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</si>
  <si>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</si>
  <si>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</si>
  <si>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</si>
  <si>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</si>
  <si>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</si>
  <si>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</si>
  <si>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</si>
  <si>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</si>
  <si>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</si>
  <si>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</si>
  <si>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</si>
  <si>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</si>
  <si>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</si>
  <si>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</si>
  <si>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</si>
  <si>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</si>
  <si>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</si>
  <si>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</si>
  <si>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</si>
  <si>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</si>
  <si>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</si>
  <si>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</si>
  <si>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</si>
  <si>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</si>
  <si>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</si>
  <si>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</si>
  <si>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</si>
  <si>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</si>
  <si>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</si>
  <si>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</si>
  <si>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</si>
  <si>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</si>
  <si>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</si>
  <si>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</si>
  <si>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</si>
  <si>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</si>
  <si>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</si>
  <si>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</si>
  <si>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</si>
  <si>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</si>
  <si>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</si>
  <si>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</si>
  <si>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</si>
  <si>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</si>
  <si>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</si>
  <si>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</si>
  <si>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</si>
  <si>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</si>
  <si>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</si>
  <si>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</si>
  <si>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</si>
  <si>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</si>
  <si>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</si>
  <si>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</si>
  <si>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</si>
  <si>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</si>
  <si>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</si>
  <si>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</si>
  <si>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</si>
  <si>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</si>
  <si>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</si>
  <si>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</si>
  <si>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</si>
  <si>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</si>
  <si>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</si>
  <si>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</si>
  <si>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</si>
  <si>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</si>
  <si>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</si>
  <si>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</si>
  <si>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</si>
  <si>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</si>
  <si>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</si>
  <si>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</si>
  <si>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</si>
  <si>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</si>
  <si>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</si>
  <si>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</si>
  <si>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</si>
  <si>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</si>
  <si>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</si>
  <si>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</si>
  <si>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</si>
  <si>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</si>
  <si>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</si>
  <si>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</si>
  <si>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</si>
  <si>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</si>
  <si>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</si>
  <si>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</si>
  <si>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</si>
  <si>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</si>
  <si>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</si>
  <si>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</si>
  <si>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</si>
  <si>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</si>
  <si>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</si>
  <si>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</si>
  <si>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</si>
  <si>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</si>
  <si>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</si>
  <si>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</si>
  <si>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</si>
  <si>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</si>
  <si>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</si>
  <si>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</si>
  <si>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</si>
  <si>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</si>
  <si>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</si>
  <si>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</si>
  <si>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</si>
  <si>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</si>
  <si>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</si>
  <si>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</si>
  <si>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</si>
  <si>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</si>
  <si>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</si>
  <si>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</si>
  <si>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</si>
  <si>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</si>
  <si>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</si>
  <si>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</si>
  <si>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</si>
  <si>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</si>
  <si>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</si>
  <si>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</si>
  <si>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</si>
  <si>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</si>
  <si>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</si>
  <si>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</si>
  <si>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</si>
  <si>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</si>
  <si>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</si>
  <si>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</si>
  <si>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</si>
  <si>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</si>
  <si>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</si>
  <si>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</si>
  <si>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</si>
  <si>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</si>
  <si>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</si>
  <si>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</si>
  <si>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</si>
  <si>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</si>
  <si>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</si>
  <si>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</si>
  <si>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</si>
  <si>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</si>
  <si>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</si>
  <si>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</si>
  <si>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</si>
  <si>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</si>
  <si>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</si>
  <si>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</si>
  <si>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</si>
  <si>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</si>
  <si>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</si>
  <si>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</si>
  <si>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</si>
  <si>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</si>
  <si>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</si>
  <si>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</si>
  <si>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</si>
  <si>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</si>
  <si>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</si>
  <si>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</si>
  <si>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</si>
  <si>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</si>
  <si>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</si>
  <si>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</si>
  <si>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</si>
  <si>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</si>
  <si>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</si>
  <si>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</si>
  <si>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</si>
  <si>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</si>
  <si>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</si>
  <si>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</si>
  <si>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</si>
  <si>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</si>
  <si>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</si>
  <si>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</si>
  <si>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</si>
  <si>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</si>
  <si>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</si>
  <si>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</si>
  <si>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</si>
  <si>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</si>
  <si>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</si>
  <si>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</si>
  <si>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</si>
  <si>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</si>
  <si>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</si>
  <si>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</si>
  <si>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</si>
  <si>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</si>
  <si>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</si>
  <si>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</si>
  <si>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</si>
  <si>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</si>
  <si>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</si>
  <si>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</si>
  <si>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</si>
  <si>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</si>
  <si>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</si>
  <si>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</si>
  <si>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</si>
  <si>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</si>
  <si>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</si>
  <si>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</si>
  <si>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</si>
  <si>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</si>
  <si>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</si>
  <si>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</si>
  <si>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</si>
  <si>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</si>
  <si>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</si>
  <si>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</si>
  <si>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</si>
  <si>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</si>
  <si>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</si>
  <si>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</si>
  <si>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</si>
  <si>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</si>
  <si>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</si>
  <si>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</si>
  <si>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</si>
  <si>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</si>
  <si>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</si>
  <si>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</si>
  <si>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</si>
  <si>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</si>
  <si>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</si>
  <si>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</si>
  <si>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</si>
  <si>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</si>
  <si>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</si>
  <si>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</si>
  <si>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</si>
  <si>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</si>
  <si>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</si>
  <si>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</si>
  <si>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</si>
  <si>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</si>
  <si>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</si>
  <si>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</si>
  <si>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</si>
  <si>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</si>
  <si>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</si>
  <si>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</si>
  <si>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</si>
  <si>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</si>
  <si>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</si>
  <si>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</si>
  <si>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</si>
  <si>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</si>
  <si>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</si>
  <si>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</si>
  <si>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</si>
  <si>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</si>
  <si>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</si>
  <si>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</si>
  <si>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</si>
  <si>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</si>
  <si>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</si>
  <si>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</si>
  <si>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</si>
  <si>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</si>
  <si>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</si>
  <si>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</si>
  <si>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</si>
  <si>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</si>
  <si>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</si>
  <si>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</si>
  <si>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</si>
  <si>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</si>
  <si>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</si>
  <si>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</si>
  <si>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</si>
  <si>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</si>
  <si>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</si>
  <si>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</si>
  <si>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</si>
  <si>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</si>
  <si>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</si>
  <si>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</si>
  <si>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</si>
  <si>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</si>
  <si>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</si>
  <si>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</si>
  <si>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</si>
  <si>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</si>
  <si>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</si>
  <si>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</si>
  <si>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</si>
  <si>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</si>
  <si>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</si>
  <si>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</si>
  <si>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</si>
  <si>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</si>
  <si>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</si>
  <si>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</si>
  <si>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</si>
  <si>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</si>
  <si>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</si>
  <si>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</si>
  <si>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</si>
  <si>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</si>
  <si>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</si>
  <si>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</si>
  <si>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</si>
  <si>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</si>
  <si>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</si>
  <si>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</si>
  <si>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</si>
  <si>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</si>
  <si>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</si>
  <si>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</si>
  <si>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</si>
  <si>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</si>
  <si>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</si>
  <si>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</si>
  <si>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</si>
  <si>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</si>
  <si>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</si>
  <si>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</si>
  <si>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</si>
  <si>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</si>
  <si>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</si>
  <si>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</si>
  <si>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</si>
  <si>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</si>
  <si>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</si>
  <si>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</si>
  <si>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</si>
  <si>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</si>
  <si>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</si>
  <si>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</si>
  <si>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</si>
  <si>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</si>
  <si>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</si>
  <si>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</si>
  <si>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</si>
  <si>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</si>
  <si>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</si>
  <si>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</si>
  <si>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</si>
  <si>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</si>
  <si>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</si>
  <si>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</si>
  <si>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</si>
  <si>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</si>
  <si>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</si>
  <si>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</si>
  <si>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</si>
  <si>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</si>
  <si>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</si>
  <si>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</si>
  <si>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</si>
  <si>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</si>
  <si>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</si>
  <si>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</si>
  <si>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</si>
  <si>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</si>
  <si>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</si>
  <si>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</si>
  <si>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</si>
  <si>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</si>
  <si>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</si>
  <si>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</si>
  <si>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</si>
  <si>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</si>
  <si>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</si>
  <si>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</si>
  <si>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</si>
  <si>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</si>
  <si>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</si>
  <si>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</si>
  <si>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</si>
  <si>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</si>
  <si>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</si>
  <si>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</si>
  <si>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</si>
  <si>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</si>
  <si>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</si>
  <si>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</si>
  <si>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</si>
  <si>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</si>
  <si>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</si>
  <si>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</si>
  <si>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</si>
  <si>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</si>
  <si>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</si>
  <si>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</si>
  <si>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</si>
  <si>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</si>
  <si>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</si>
  <si>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</si>
  <si>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</si>
  <si>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</si>
  <si>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</si>
  <si>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</si>
  <si>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</si>
  <si>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</si>
  <si>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</si>
  <si>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</si>
  <si>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</si>
  <si>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</si>
  <si>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</si>
  <si>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</si>
  <si>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</si>
  <si>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</si>
  <si>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</si>
  <si>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</si>
  <si>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</si>
  <si>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</si>
  <si>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</si>
  <si>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</si>
  <si>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</si>
  <si>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</si>
  <si>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</si>
  <si>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</si>
  <si>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</si>
  <si>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</si>
  <si>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</si>
  <si>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</si>
  <si>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</si>
  <si>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</si>
  <si>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</si>
  <si>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</si>
  <si>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</si>
  <si>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</si>
  <si>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</si>
  <si>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</si>
  <si>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</si>
  <si>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</si>
  <si>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</si>
  <si>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</si>
  <si>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</si>
  <si>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</si>
  <si>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</si>
  <si>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</si>
  <si>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</si>
  <si>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</si>
  <si>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</si>
  <si>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</si>
  <si>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</si>
  <si>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</si>
  <si>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</si>
  <si>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</si>
  <si>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</si>
  <si>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</si>
  <si>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</si>
  <si>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</si>
  <si>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</si>
  <si>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</si>
  <si>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</si>
  <si>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</si>
  <si>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</si>
  <si>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</si>
  <si>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</si>
  <si>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</si>
  <si>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</si>
  <si>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</si>
  <si>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</si>
  <si>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</si>
  <si>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</si>
  <si>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</si>
  <si>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</si>
  <si>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</si>
  <si>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</si>
  <si>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</si>
  <si>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</si>
  <si>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</si>
  <si>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</si>
  <si>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</si>
  <si>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</si>
  <si>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</si>
  <si>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</si>
  <si>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</si>
  <si>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</si>
  <si>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</si>
  <si>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</si>
  <si>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</si>
  <si>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</si>
  <si>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</si>
  <si>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</si>
  <si>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</si>
  <si>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</si>
  <si>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</si>
  <si>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</si>
  <si>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</si>
  <si>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</si>
  <si>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</si>
  <si>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</si>
  <si>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</si>
  <si>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</si>
  <si>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</si>
  <si>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</si>
  <si>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</si>
  <si>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</si>
  <si>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</si>
  <si>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</si>
  <si>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</si>
  <si>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</si>
  <si>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</si>
  <si>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</si>
  <si>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</si>
  <si>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</si>
  <si>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</si>
  <si>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</si>
  <si>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</si>
  <si>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</si>
  <si>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</si>
  <si>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</si>
  <si>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</si>
  <si>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</si>
  <si>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</si>
  <si>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</si>
  <si>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</si>
  <si>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</si>
  <si>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</si>
  <si>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</si>
  <si>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</si>
  <si>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</si>
  <si>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</si>
  <si>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</si>
  <si>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</si>
  <si>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</si>
  <si>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</si>
  <si>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</si>
  <si>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</si>
  <si>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</si>
  <si>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</si>
  <si>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</si>
  <si>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</si>
  <si>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</si>
  <si>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</si>
  <si>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</si>
  <si>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</si>
  <si>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</si>
  <si>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</si>
  <si>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</si>
  <si>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</si>
  <si>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</si>
  <si>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</si>
  <si>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</si>
  <si>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</si>
  <si>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</si>
  <si>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</si>
  <si>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</si>
  <si>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</si>
  <si>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</si>
  <si>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</si>
  <si>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</si>
  <si>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</si>
  <si>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</si>
  <si>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</si>
  <si>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</si>
  <si>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</si>
  <si>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</si>
  <si>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</si>
  <si>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</si>
  <si>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</si>
  <si>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</si>
  <si>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</si>
  <si>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</si>
  <si>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</si>
  <si>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</si>
  <si>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</si>
  <si>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</si>
  <si>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</si>
  <si>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</si>
  <si>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</si>
  <si>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</si>
  <si>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</si>
  <si>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</si>
  <si>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</si>
  <si>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</si>
  <si>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</si>
  <si>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</si>
  <si>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</si>
  <si>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</si>
  <si>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</si>
  <si>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</si>
  <si>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</si>
  <si>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</si>
  <si>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</si>
  <si>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</si>
  <si>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</si>
  <si>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</si>
  <si>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</si>
  <si>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</si>
  <si>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</si>
  <si>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</si>
  <si>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</si>
  <si>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</si>
  <si>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</si>
  <si>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</si>
  <si>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</si>
  <si>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</si>
  <si>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</si>
  <si>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</si>
  <si>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</si>
  <si>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</si>
  <si>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</si>
  <si>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</si>
  <si>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</si>
  <si>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</si>
  <si>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</si>
  <si>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</si>
  <si>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</si>
  <si>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</si>
  <si>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</si>
  <si>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</si>
  <si>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</si>
  <si>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</si>
  <si>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</si>
  <si>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</si>
  <si>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</si>
  <si>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</si>
  <si>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</si>
  <si>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</si>
  <si>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</si>
  <si>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</si>
  <si>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</si>
  <si>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</si>
  <si>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</si>
  <si>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</si>
  <si>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</si>
  <si>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</si>
  <si>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</si>
  <si>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</si>
  <si>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</si>
  <si>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</si>
  <si>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</si>
  <si>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</si>
  <si>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</si>
  <si>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</si>
  <si>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</si>
  <si>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</si>
  <si>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</si>
  <si>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</si>
  <si>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</si>
  <si>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</si>
  <si>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</si>
  <si>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</si>
  <si>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</si>
  <si>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</si>
  <si>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</si>
  <si>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</si>
  <si>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</si>
  <si>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</si>
  <si>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</si>
  <si>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</si>
  <si>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</si>
  <si>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</si>
  <si>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</si>
  <si>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</si>
  <si>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</si>
  <si>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</si>
  <si>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</si>
  <si>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</si>
  <si>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</si>
  <si>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</si>
  <si>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</si>
  <si>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</si>
  <si>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</si>
  <si>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</si>
  <si>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</si>
  <si>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</si>
  <si>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</si>
  <si>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</si>
  <si>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</si>
  <si>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</si>
  <si>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</si>
  <si>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</si>
  <si>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</si>
  <si>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</si>
  <si>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</si>
  <si>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</si>
  <si>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</si>
  <si>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</si>
  <si>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</si>
  <si>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</si>
  <si>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</si>
  <si>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</si>
  <si>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</si>
  <si>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</si>
  <si>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</si>
  <si>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</si>
  <si>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</si>
  <si>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</si>
  <si>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</si>
  <si>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</si>
  <si>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</si>
  <si>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</si>
  <si>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</si>
  <si>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</si>
  <si>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</si>
  <si>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</si>
  <si>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</si>
  <si>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</si>
  <si>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</si>
  <si>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</si>
  <si>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</si>
  <si>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</si>
  <si>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</si>
  <si>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</si>
  <si>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</si>
  <si>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</si>
  <si>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</si>
  <si>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</si>
  <si>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</si>
  <si>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</si>
  <si>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</si>
  <si>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</si>
  <si>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</si>
  <si>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</si>
  <si>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</si>
  <si>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</si>
  <si>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</si>
  <si>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</si>
  <si>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</si>
  <si>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</si>
  <si>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</si>
  <si>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</si>
  <si>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</si>
  <si>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</si>
  <si>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</si>
  <si>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</si>
  <si>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</si>
  <si>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</si>
  <si>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</si>
  <si>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</si>
  <si>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</si>
  <si>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</si>
  <si>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</si>
  <si>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</si>
  <si>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</si>
  <si>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</si>
  <si>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</si>
  <si>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</si>
  <si>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</si>
  <si>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</si>
  <si>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</si>
  <si>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</si>
  <si>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</si>
  <si>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</si>
  <si>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</si>
  <si>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</si>
  <si>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</si>
  <si>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</si>
  <si>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</si>
  <si>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</si>
  <si>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</si>
  <si>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</si>
  <si>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</si>
  <si>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</si>
  <si>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</si>
  <si>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</si>
  <si>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</si>
  <si>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</si>
  <si>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</si>
  <si>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</si>
  <si>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</si>
  <si>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</si>
  <si>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</si>
  <si>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</si>
  <si>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</si>
  <si>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</si>
  <si>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</si>
  <si>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</si>
  <si>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</si>
  <si>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</si>
  <si>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</si>
  <si>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</si>
  <si>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</si>
  <si>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</si>
  <si>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</si>
  <si>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</si>
  <si>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</si>
  <si>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</si>
  <si>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</si>
  <si>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</si>
  <si>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</si>
  <si>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</si>
  <si>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</si>
  <si>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</si>
  <si>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</si>
  <si>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</si>
  <si>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</si>
  <si>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</si>
  <si>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</si>
  <si>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</si>
  <si>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</si>
  <si>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</si>
  <si>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</si>
  <si>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</si>
  <si>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</si>
  <si>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</si>
  <si>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</si>
  <si>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</si>
  <si>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</si>
  <si>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</si>
  <si>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</si>
  <si>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</si>
  <si>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</si>
  <si>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</si>
  <si>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</si>
  <si>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</si>
  <si>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</si>
  <si>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</si>
  <si>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</si>
  <si>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</si>
  <si>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</si>
  <si>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</si>
  <si>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</si>
  <si>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</si>
  <si>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</si>
  <si>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</si>
  <si>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</si>
  <si>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</si>
  <si>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</si>
  <si>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</si>
  <si>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</si>
  <si>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</si>
  <si>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</si>
  <si>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</si>
  <si>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</si>
  <si>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</si>
  <si>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</si>
  <si>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</si>
  <si>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</si>
  <si>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</si>
  <si>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</si>
  <si>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</si>
  <si>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</si>
  <si>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</si>
  <si>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</si>
  <si>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</si>
  <si>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</si>
  <si>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</si>
  <si>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</si>
  <si>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</si>
  <si>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</si>
  <si>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</si>
  <si>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</si>
  <si>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</si>
  <si>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</si>
  <si>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</si>
  <si>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</si>
  <si>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</si>
  <si>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</si>
  <si>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</si>
  <si>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</si>
  <si>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</si>
  <si>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</si>
  <si>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</si>
  <si>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</si>
  <si>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</si>
  <si>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</si>
  <si>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</si>
  <si>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</si>
  <si>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</si>
  <si>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</si>
  <si>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</si>
  <si>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</si>
  <si>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</si>
  <si>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</si>
  <si>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</si>
  <si>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</si>
  <si>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</si>
  <si>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</si>
  <si>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</si>
  <si>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</si>
  <si>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</si>
  <si>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</si>
  <si>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</si>
  <si>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</si>
  <si>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</si>
  <si>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</si>
  <si>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</si>
  <si>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</si>
  <si>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</si>
  <si>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</si>
  <si>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</si>
  <si>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</si>
  <si>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</si>
  <si>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</si>
  <si>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</si>
  <si>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</si>
  <si>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</si>
  <si>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</si>
  <si>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</si>
  <si>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</si>
  <si>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</si>
  <si>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</si>
  <si>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</si>
  <si>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</si>
  <si>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</si>
  <si>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</si>
  <si>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</si>
  <si>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</si>
  <si>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</si>
  <si>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</si>
  <si>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</si>
  <si>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</si>
  <si>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</si>
  <si>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</si>
  <si>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</si>
  <si>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</si>
  <si>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</si>
  <si>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</si>
  <si>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</si>
  <si>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</si>
  <si>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</si>
  <si>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</si>
  <si>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</si>
  <si>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</si>
  <si>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</si>
  <si>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</si>
  <si>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</si>
  <si>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</si>
  <si>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</si>
  <si>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</si>
  <si>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</si>
  <si>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</si>
  <si>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</si>
  <si>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</si>
  <si>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</si>
  <si>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</si>
  <si>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</si>
  <si>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</si>
  <si>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</si>
  <si>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</si>
  <si>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</si>
  <si>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</si>
  <si>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</si>
  <si>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</si>
  <si>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</si>
  <si>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</si>
  <si>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</si>
  <si>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</si>
  <si>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</si>
  <si>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</si>
  <si>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</si>
  <si>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</si>
  <si>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</si>
  <si>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</si>
  <si>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</si>
  <si>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</si>
  <si>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</si>
  <si>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</si>
  <si>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</si>
  <si>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</si>
  <si>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</si>
  <si>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</si>
  <si>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</si>
  <si>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</si>
  <si>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</si>
  <si>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</si>
  <si>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</si>
  <si>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</si>
  <si>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</si>
  <si>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</si>
  <si>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</si>
  <si>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</si>
  <si>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</si>
  <si>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</si>
  <si>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</si>
  <si>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</si>
  <si>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</si>
  <si>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</si>
  <si>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</si>
  <si>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</si>
  <si>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</si>
  <si>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</si>
  <si>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</si>
  <si>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</si>
  <si>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</si>
  <si>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</si>
  <si>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</si>
  <si>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</si>
  <si>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</si>
  <si>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</si>
  <si>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</si>
  <si>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</si>
  <si>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</si>
  <si>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</si>
  <si>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</si>
  <si>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</si>
  <si>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</si>
  <si>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</si>
  <si>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</si>
  <si>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</si>
  <si>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</si>
  <si>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</si>
  <si>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</si>
  <si>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</si>
  <si>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</si>
  <si>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</si>
  <si>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</si>
  <si>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</si>
  <si>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</si>
  <si>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</si>
  <si>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</si>
  <si>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</si>
  <si>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</si>
  <si>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</si>
  <si>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</si>
  <si>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</si>
  <si>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</si>
  <si>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</si>
  <si>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</si>
  <si>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</si>
  <si>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</si>
  <si>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</si>
  <si>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</si>
  <si>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</si>
  <si>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</si>
  <si>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</si>
  <si>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</si>
  <si>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</si>
  <si>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</si>
  <si>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</si>
  <si>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</si>
  <si>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</si>
  <si>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</si>
  <si>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</si>
  <si>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</si>
  <si>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</si>
  <si>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</si>
  <si>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</si>
  <si>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</si>
  <si>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</si>
  <si>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</si>
  <si>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</si>
  <si>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</si>
  <si>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</si>
  <si>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</si>
  <si>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</si>
  <si>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</si>
  <si>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</si>
  <si>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</si>
  <si>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</si>
  <si>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</si>
  <si>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</si>
  <si>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</si>
  <si>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</si>
  <si>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</si>
  <si>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</si>
  <si>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</si>
  <si>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</si>
  <si>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</si>
  <si>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</si>
  <si>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</si>
  <si>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</si>
  <si>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</si>
  <si>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</si>
  <si>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</si>
  <si>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</si>
  <si>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</si>
  <si>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</si>
  <si>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</si>
  <si>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</si>
  <si>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</si>
  <si>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</si>
  <si>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</si>
  <si>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</si>
  <si>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</si>
  <si>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</si>
  <si>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</si>
  <si>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</si>
  <si>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</si>
  <si>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</si>
  <si>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</si>
  <si>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</si>
  <si>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</si>
  <si>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</si>
  <si>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</si>
  <si>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</si>
  <si>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</si>
  <si>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</si>
  <si>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</si>
  <si>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</si>
  <si>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</si>
  <si>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</si>
  <si>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</si>
  <si>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</si>
  <si>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</si>
  <si>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</si>
  <si>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</si>
  <si>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</si>
  <si>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</si>
  <si>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</si>
  <si>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</si>
  <si>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</si>
  <si>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</si>
  <si>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</si>
  <si>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</si>
  <si>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</si>
  <si>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</si>
  <si>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</si>
  <si>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</si>
  <si>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</si>
  <si>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</si>
  <si>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</si>
  <si>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</si>
  <si>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</si>
  <si>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</si>
  <si>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</si>
  <si>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</si>
  <si>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</si>
  <si>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</si>
  <si>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</si>
  <si>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</si>
  <si>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</si>
  <si>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</si>
  <si>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</si>
  <si>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</si>
  <si>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</si>
  <si>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</si>
  <si>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</si>
  <si>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</si>
  <si>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</si>
  <si>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</si>
  <si>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</si>
  <si>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</si>
  <si>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</si>
  <si>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</si>
  <si>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</si>
  <si>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</si>
  <si>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</si>
  <si>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</si>
  <si>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</si>
  <si>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</si>
  <si>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</si>
  <si>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</si>
  <si>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</si>
  <si>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</si>
  <si>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</si>
  <si>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</si>
  <si>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</si>
  <si>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</si>
  <si>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</si>
  <si>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</si>
  <si>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</si>
  <si>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</si>
  <si>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</si>
  <si>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</si>
  <si>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</si>
  <si>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</si>
  <si>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</si>
  <si>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</si>
  <si>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</si>
  <si>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</si>
  <si>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</si>
  <si>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</si>
  <si>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</si>
  <si>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</si>
  <si>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</si>
  <si>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</si>
  <si>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</si>
  <si>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</si>
  <si>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</si>
  <si>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</si>
  <si>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</si>
  <si>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</si>
  <si>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</si>
  <si>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</si>
  <si>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</si>
  <si>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</si>
  <si>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</si>
  <si>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</si>
  <si>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</si>
  <si>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</si>
  <si>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</si>
  <si>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</si>
  <si>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</si>
  <si>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</si>
  <si>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</si>
  <si>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</si>
  <si>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</si>
  <si>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</si>
  <si>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</si>
  <si>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</si>
  <si>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</si>
  <si>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</si>
  <si>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</si>
  <si>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</si>
  <si>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</si>
  <si>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</si>
  <si>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</si>
  <si>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</si>
  <si>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</si>
  <si>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</si>
  <si>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</si>
  <si>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</si>
  <si>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</si>
  <si>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</si>
  <si>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</si>
  <si>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</si>
  <si>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</si>
  <si>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</si>
  <si>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</si>
  <si>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</si>
  <si>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</si>
  <si>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</si>
  <si>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</si>
  <si>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</si>
  <si>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</si>
  <si>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</si>
  <si>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</si>
  <si>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</si>
  <si>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</si>
  <si>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</si>
  <si>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</si>
  <si>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</si>
  <si>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</si>
  <si>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</si>
  <si>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</si>
  <si>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</si>
  <si>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</si>
  <si>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</si>
  <si>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</si>
  <si>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</si>
  <si>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</si>
  <si>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</si>
  <si>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</si>
  <si>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</si>
  <si>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</si>
  <si>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</si>
  <si>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</si>
  <si>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</si>
  <si>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</si>
  <si>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</si>
  <si>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</si>
  <si>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</si>
  <si>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</si>
  <si>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</si>
  <si>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</si>
  <si>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</si>
  <si>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</si>
  <si>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</si>
  <si>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</si>
  <si>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</si>
  <si>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</si>
  <si>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</si>
  <si>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</si>
  <si>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</si>
  <si>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</si>
  <si>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</si>
  <si>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</si>
  <si>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</si>
  <si>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</si>
  <si>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</si>
  <si>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</si>
  <si>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</si>
  <si>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</si>
  <si>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</si>
  <si>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</si>
  <si>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</si>
  <si>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</si>
  <si>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</si>
  <si>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</si>
  <si>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</si>
  <si>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</si>
  <si>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</si>
  <si>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</si>
  <si>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</si>
  <si>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</si>
  <si>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</si>
  <si>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</si>
  <si>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</si>
  <si>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</si>
  <si>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</si>
  <si>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</si>
  <si>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</si>
  <si>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</si>
  <si>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</si>
  <si>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</si>
  <si>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</si>
  <si>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</si>
  <si>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</si>
  <si>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</si>
  <si>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</si>
  <si>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</si>
  <si>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</si>
  <si>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</si>
  <si>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</si>
  <si>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</si>
  <si>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</si>
  <si>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</si>
  <si>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</si>
  <si>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</si>
  <si>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</si>
  <si>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</si>
  <si>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</si>
  <si>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</si>
  <si>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</si>
  <si>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</si>
  <si>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</si>
  <si>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</si>
  <si>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</si>
  <si>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</si>
  <si>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</si>
  <si>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</si>
  <si>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</si>
  <si>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</si>
  <si>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</si>
  <si>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</si>
  <si>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</si>
  <si>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</si>
  <si>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</si>
  <si>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</si>
  <si>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</si>
  <si>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</si>
  <si>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</si>
  <si>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</si>
  <si>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</si>
  <si>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</si>
  <si>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</si>
  <si>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</si>
  <si>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</si>
  <si>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</si>
  <si>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</si>
  <si>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</si>
  <si>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</si>
  <si>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</si>
  <si>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</si>
  <si>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</si>
  <si>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</si>
  <si>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</si>
  <si>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</si>
  <si>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</si>
  <si>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</si>
  <si>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</si>
  <si>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</si>
  <si>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</si>
  <si>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</si>
  <si>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</si>
  <si>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</si>
  <si>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</si>
  <si>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</si>
  <si>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</si>
  <si>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</si>
  <si>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</si>
  <si>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</si>
  <si>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</si>
  <si>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</si>
  <si>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</si>
  <si>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</si>
  <si>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</si>
  <si>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</si>
  <si>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</si>
  <si>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</si>
  <si>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</si>
  <si>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</si>
  <si>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</si>
  <si>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</si>
  <si>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</si>
  <si>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</si>
  <si>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</si>
  <si>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</si>
  <si>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</si>
  <si>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</si>
  <si>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</si>
  <si>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</si>
  <si>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</si>
  <si>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</si>
  <si>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</si>
  <si>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</si>
  <si>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</si>
  <si>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</si>
  <si>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</si>
  <si>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</si>
  <si>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</si>
  <si>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</si>
  <si>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</si>
  <si>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</si>
  <si>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</si>
  <si>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</si>
  <si>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</si>
  <si>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</si>
  <si>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</si>
  <si>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</si>
  <si>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</si>
  <si>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</si>
  <si>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</si>
  <si>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</si>
  <si>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</si>
  <si>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</si>
  <si>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</si>
  <si>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</si>
  <si>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</si>
  <si>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</si>
  <si>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</si>
  <si>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</si>
  <si>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</si>
  <si>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</si>
  <si>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</si>
  <si>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</si>
  <si>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</si>
  <si>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</si>
  <si>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</si>
  <si>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</si>
  <si>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</si>
  <si>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</si>
  <si>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</si>
  <si>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</si>
  <si>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</si>
  <si>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</si>
  <si>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</si>
  <si>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</si>
  <si>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</si>
  <si>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</si>
  <si>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</si>
  <si>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</si>
  <si>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</si>
  <si>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</si>
  <si>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</si>
  <si>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</si>
  <si>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</si>
  <si>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</si>
  <si>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</si>
  <si>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</si>
  <si>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</si>
  <si>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</si>
  <si>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</si>
  <si>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</si>
  <si>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</si>
  <si>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</si>
  <si>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</si>
  <si>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</si>
  <si>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</si>
  <si>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</si>
  <si>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</si>
  <si>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</si>
  <si>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</si>
  <si>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</si>
  <si>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</si>
  <si>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</si>
  <si>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</si>
  <si>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</si>
  <si>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</si>
  <si>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</si>
  <si>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</si>
  <si>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</si>
  <si>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</si>
  <si>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</si>
  <si>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</si>
  <si>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</si>
  <si>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</si>
  <si>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</si>
  <si>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</si>
  <si>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</si>
  <si>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</si>
  <si>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</si>
  <si>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</si>
  <si>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</si>
  <si>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</si>
  <si>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</si>
  <si>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</si>
  <si>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</si>
  <si>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</si>
  <si>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</si>
  <si>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</si>
  <si>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</si>
  <si>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</si>
  <si>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</si>
  <si>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</si>
  <si>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</si>
  <si>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</si>
  <si>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</si>
  <si>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</si>
  <si>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</si>
  <si>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</si>
  <si>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</si>
  <si>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</si>
  <si>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</si>
  <si>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</si>
  <si>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</si>
  <si>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</si>
  <si>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</si>
  <si>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</si>
  <si>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</si>
  <si>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</si>
  <si>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</si>
  <si>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</si>
  <si>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</si>
  <si>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</si>
  <si>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</si>
  <si>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</si>
  <si>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</si>
  <si>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</si>
  <si>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</si>
  <si>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</si>
  <si>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</si>
  <si>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</si>
  <si>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</si>
  <si>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</si>
  <si>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</si>
  <si>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</si>
  <si>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</si>
  <si>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</si>
  <si>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</si>
  <si>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</si>
  <si>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</si>
  <si>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</si>
  <si>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</si>
  <si>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</si>
  <si>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</si>
  <si>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</si>
  <si>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</si>
  <si>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</si>
  <si>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</si>
  <si>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</si>
  <si>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</si>
  <si>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</si>
  <si>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</si>
  <si>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</si>
  <si>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</si>
  <si>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</si>
  <si>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</si>
  <si>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</si>
  <si>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</si>
  <si>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</si>
  <si>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</si>
  <si>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</si>
  <si>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</si>
  <si>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</si>
  <si>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</si>
  <si>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</si>
  <si>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</si>
  <si>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</si>
  <si>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</si>
  <si>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</si>
  <si>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</si>
  <si>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</si>
  <si>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</si>
  <si>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</si>
  <si>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</si>
  <si>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</si>
  <si>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</si>
  <si>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</si>
  <si>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</si>
  <si>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</si>
  <si>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</si>
  <si>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</si>
  <si>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</si>
  <si>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</si>
  <si>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</si>
  <si>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</si>
  <si>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</si>
  <si>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</si>
  <si>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</si>
  <si>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</si>
  <si>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</si>
  <si>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</si>
  <si>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</si>
  <si>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</si>
  <si>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</si>
  <si>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</si>
  <si>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</si>
  <si>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</si>
  <si>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</si>
  <si>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</si>
  <si>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</si>
  <si>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</si>
  <si>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</si>
  <si>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</si>
  <si>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</si>
  <si>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</si>
  <si>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</si>
  <si>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</si>
  <si>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</si>
  <si>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</si>
  <si>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</si>
  <si>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</si>
  <si>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</si>
  <si>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</si>
  <si>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</si>
  <si>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</si>
  <si>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</si>
  <si>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</si>
  <si>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</si>
  <si>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</si>
  <si>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</si>
  <si>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</si>
  <si>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</si>
  <si>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</si>
  <si>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</si>
  <si>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</si>
  <si>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</si>
  <si>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</si>
  <si>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</si>
  <si>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</si>
  <si>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</si>
  <si>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</si>
  <si>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</si>
  <si>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</si>
  <si>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</si>
  <si>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</si>
  <si>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</si>
  <si>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</si>
  <si>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</si>
  <si>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</si>
  <si>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</si>
  <si>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</si>
  <si>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</si>
  <si>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</si>
  <si>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</si>
  <si>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</si>
  <si>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</si>
  <si>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</si>
  <si>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</si>
  <si>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</si>
  <si>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</si>
  <si>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</si>
  <si>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</si>
  <si>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</si>
  <si>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</si>
  <si>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</si>
  <si>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</si>
  <si>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</si>
  <si>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</si>
  <si>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</si>
  <si>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</si>
  <si>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</si>
  <si>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</si>
  <si>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</si>
  <si>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</si>
  <si>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</si>
  <si>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</si>
  <si>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</si>
  <si>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</si>
  <si>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</si>
  <si>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</si>
  <si>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</si>
  <si>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</si>
  <si>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</si>
  <si>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</si>
  <si>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</si>
  <si>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</si>
  <si>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</si>
  <si>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</si>
  <si>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</si>
  <si>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</si>
  <si>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</si>
  <si>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</si>
  <si>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</si>
  <si>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</si>
  <si>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</si>
  <si>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</si>
  <si>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</si>
  <si>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</si>
  <si>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</si>
  <si>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</si>
  <si>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</si>
  <si>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</si>
  <si>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</si>
  <si>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</si>
  <si>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</si>
  <si>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</si>
  <si>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</si>
  <si>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</si>
  <si>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</si>
  <si>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</si>
  <si>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</si>
  <si>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</si>
  <si>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</si>
  <si>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</si>
  <si>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</si>
  <si>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</si>
  <si>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</si>
  <si>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</si>
  <si>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</si>
  <si>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</si>
  <si>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</si>
  <si>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</si>
  <si>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</si>
  <si>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</si>
  <si>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</si>
  <si>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</si>
  <si>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</si>
  <si>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</si>
  <si>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</si>
  <si>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</si>
  <si>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</si>
  <si>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</si>
  <si>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</si>
  <si>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</si>
  <si>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</si>
  <si>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</si>
  <si>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</si>
  <si>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</si>
  <si>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</si>
  <si>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</si>
  <si>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</si>
  <si>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</si>
  <si>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</si>
  <si>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</si>
  <si>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</si>
  <si>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</si>
  <si>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</si>
  <si>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</si>
  <si>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</si>
  <si>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</si>
  <si>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</si>
  <si>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</si>
  <si>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</si>
  <si>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</si>
  <si>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</si>
  <si>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</si>
  <si>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</si>
  <si>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</si>
  <si>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</si>
  <si>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</si>
  <si>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</si>
  <si>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</si>
  <si>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</si>
  <si>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</si>
  <si>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</si>
  <si>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</si>
  <si>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</si>
  <si>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</si>
  <si>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</si>
  <si>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</si>
  <si>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</si>
  <si>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</si>
  <si>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</si>
  <si>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</si>
  <si>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</si>
  <si>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</si>
  <si>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</si>
  <si>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</si>
  <si>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</si>
  <si>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</si>
  <si>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</si>
  <si>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</si>
  <si>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</si>
  <si>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</si>
  <si>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</si>
  <si>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</si>
  <si>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</si>
  <si>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</si>
  <si>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</si>
  <si>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</si>
  <si>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</si>
  <si>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</si>
  <si>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</si>
  <si>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</si>
  <si>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</si>
  <si>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</si>
  <si>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</si>
  <si>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</si>
  <si>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</si>
  <si>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</si>
  <si>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</si>
  <si>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</si>
  <si>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</si>
  <si>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</si>
  <si>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</si>
  <si>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</si>
  <si>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</si>
  <si>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</si>
  <si>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</si>
  <si>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</si>
  <si>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</si>
  <si>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</si>
  <si>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</si>
  <si>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</si>
  <si>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</si>
  <si>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</si>
  <si>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</si>
  <si>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</si>
  <si>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</si>
  <si>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</si>
  <si>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</si>
  <si>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</si>
  <si>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</si>
  <si>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</si>
  <si>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</si>
  <si>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</si>
  <si>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</si>
  <si>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</si>
  <si>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</si>
  <si>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</si>
  <si>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</si>
  <si>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</si>
  <si>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</si>
  <si>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</si>
  <si>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</si>
  <si>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</si>
  <si>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</si>
  <si>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</si>
  <si>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</si>
  <si>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</si>
  <si>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</si>
  <si>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</si>
  <si>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</si>
  <si>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</si>
  <si>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</si>
  <si>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</si>
  <si>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</si>
  <si>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</si>
  <si>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</si>
  <si>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</si>
  <si>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</si>
  <si>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</si>
  <si>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</si>
  <si>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</si>
  <si>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</si>
  <si>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</si>
  <si>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</si>
  <si>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</si>
  <si>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</si>
  <si>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</si>
  <si>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</si>
  <si>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</si>
  <si>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</si>
  <si>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</si>
  <si>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</si>
  <si>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</si>
  <si>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</si>
  <si>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</si>
  <si>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</si>
  <si>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</si>
  <si>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</si>
  <si>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</si>
  <si>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</si>
  <si>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</si>
  <si>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</si>
  <si>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</si>
  <si>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</si>
  <si>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</si>
  <si>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</si>
  <si>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</si>
  <si>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</si>
  <si>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</si>
  <si>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</si>
  <si>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</si>
  <si>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</si>
  <si>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</si>
  <si>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</si>
  <si>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</si>
  <si>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</si>
  <si>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</si>
  <si>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</si>
  <si>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</si>
  <si>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</si>
  <si>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</si>
  <si>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</si>
  <si>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</si>
  <si>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</si>
  <si>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</si>
  <si>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</si>
  <si>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</si>
  <si>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</si>
  <si>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</si>
  <si>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</si>
  <si>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</si>
  <si>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</si>
  <si>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</si>
  <si>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</si>
  <si>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</si>
  <si>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</si>
  <si>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</si>
  <si>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</si>
  <si>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</si>
  <si>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</si>
  <si>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</si>
  <si>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</si>
  <si>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</si>
  <si>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</si>
  <si>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</si>
  <si>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</si>
  <si>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</si>
  <si>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</si>
  <si>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</si>
  <si>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</si>
  <si>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</si>
  <si>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</si>
  <si>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</si>
  <si>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</si>
  <si>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</si>
  <si>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</si>
  <si>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</si>
  <si>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</si>
  <si>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</si>
  <si>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</si>
  <si>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</si>
  <si>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</si>
  <si>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</si>
  <si>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</si>
  <si>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</si>
  <si>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</si>
  <si>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</si>
  <si>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</si>
  <si>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</si>
  <si>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</si>
  <si>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</si>
  <si>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</si>
  <si>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</si>
  <si>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</si>
  <si>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</si>
  <si>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</si>
  <si>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</si>
  <si>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</si>
  <si>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</si>
  <si>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</si>
  <si>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</si>
  <si>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</si>
  <si>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</si>
  <si>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</si>
  <si>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</si>
  <si>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</si>
  <si>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</si>
  <si>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</si>
  <si>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</si>
  <si>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</si>
  <si>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</si>
  <si>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</si>
  <si>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</si>
  <si>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</si>
  <si>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</si>
  <si>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</si>
  <si>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</si>
  <si>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</si>
  <si>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</si>
  <si>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</si>
  <si>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</si>
  <si>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</si>
  <si>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</si>
  <si>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</si>
  <si>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</si>
  <si>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</si>
  <si>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</si>
  <si>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</si>
  <si>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</si>
  <si>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</si>
  <si>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</si>
  <si>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</si>
  <si>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</si>
  <si>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</si>
  <si>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</si>
  <si>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</si>
  <si>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</si>
  <si>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</si>
  <si>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</si>
  <si>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</si>
  <si>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</si>
  <si>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</si>
  <si>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</si>
  <si>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</si>
  <si>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</si>
  <si>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</si>
  <si>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</si>
  <si>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</si>
  <si>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</si>
  <si>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</si>
  <si>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</si>
  <si>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</si>
  <si>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</si>
  <si>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</si>
  <si>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</si>
  <si>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</si>
  <si>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</si>
  <si>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</si>
  <si>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</si>
  <si>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</si>
  <si>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</si>
  <si>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</si>
  <si>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</si>
  <si>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</si>
  <si>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</si>
  <si>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</si>
  <si>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</si>
  <si>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</si>
  <si>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</si>
  <si>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</si>
  <si>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</si>
  <si>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</si>
  <si>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</si>
  <si>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</si>
  <si>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</si>
  <si>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</si>
  <si>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</si>
  <si>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</si>
  <si>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</si>
  <si>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</si>
  <si>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</si>
  <si>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</si>
  <si>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</si>
  <si>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</si>
  <si>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</si>
  <si>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</si>
  <si>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</si>
  <si>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</si>
  <si>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</si>
  <si>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</si>
  <si>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</si>
  <si>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</si>
  <si>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</si>
  <si>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</si>
  <si>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</si>
  <si>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</si>
  <si>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</si>
  <si>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</si>
  <si>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</si>
  <si>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</si>
  <si>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</si>
  <si>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</si>
  <si>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</si>
  <si>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</si>
  <si>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</si>
  <si>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</si>
  <si>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</si>
  <si>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</si>
  <si>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</si>
  <si>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</si>
  <si>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</si>
  <si>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</si>
  <si>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</si>
  <si>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</si>
  <si>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</si>
  <si>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</si>
  <si>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</si>
  <si>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</si>
  <si>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</si>
  <si>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</si>
  <si>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</si>
  <si>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</si>
  <si>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</si>
  <si>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</si>
  <si>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</si>
  <si>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</si>
  <si>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</si>
  <si>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</si>
  <si>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</si>
  <si>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</si>
  <si>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</si>
  <si>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</si>
  <si>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</si>
  <si>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</si>
  <si>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</si>
  <si>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</si>
  <si>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</si>
  <si>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</si>
  <si>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</si>
  <si>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</si>
  <si>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</si>
  <si>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</si>
  <si>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</si>
  <si>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</si>
  <si>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</si>
  <si>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</si>
  <si>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</si>
  <si>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</si>
  <si>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</si>
  <si>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</si>
  <si>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</si>
  <si>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</si>
  <si>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</si>
  <si>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</si>
  <si>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</si>
  <si>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</si>
  <si>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</si>
  <si>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</si>
  <si>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</si>
  <si>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</si>
  <si>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</si>
  <si>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</si>
  <si>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</si>
  <si>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</si>
  <si>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</si>
  <si>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</si>
  <si>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</si>
  <si>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</si>
  <si>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</si>
  <si>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</si>
  <si>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</si>
  <si>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</si>
  <si>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</si>
  <si>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</si>
  <si>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</si>
  <si>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</si>
  <si>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</si>
  <si>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</si>
  <si>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</si>
  <si>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</si>
  <si>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</si>
  <si>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</si>
  <si>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</si>
  <si>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</si>
  <si>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</si>
  <si>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</si>
  <si>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</si>
  <si>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</si>
  <si>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</si>
  <si>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</si>
  <si>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</si>
  <si>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</si>
  <si>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</si>
  <si>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</si>
  <si>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</si>
  <si>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</si>
  <si>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</si>
  <si>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</si>
  <si>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</si>
  <si>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</si>
  <si>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</si>
  <si>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</si>
  <si>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</si>
  <si>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</si>
  <si>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</si>
  <si>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</si>
  <si>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</si>
  <si>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</si>
  <si>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</si>
  <si>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</si>
  <si>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</si>
  <si>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</si>
  <si>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</si>
  <si>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</si>
  <si>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</si>
  <si>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</si>
  <si>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</si>
  <si>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</si>
  <si>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</si>
  <si>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</si>
  <si>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</si>
  <si>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</si>
  <si>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</si>
  <si>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</si>
  <si>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</si>
  <si>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</si>
  <si>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</si>
  <si>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</si>
  <si>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</si>
  <si>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</si>
  <si>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</si>
  <si>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</si>
  <si>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</si>
  <si>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</si>
  <si>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</si>
  <si>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</si>
  <si>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</si>
  <si>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</si>
  <si>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</si>
  <si>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</si>
  <si>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</si>
  <si>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</si>
  <si>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</si>
  <si>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</si>
  <si>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</si>
  <si>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</si>
  <si>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</si>
  <si>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</si>
  <si>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</si>
  <si>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</si>
  <si>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</si>
  <si>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</si>
  <si>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</si>
  <si>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</si>
  <si>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</si>
  <si>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</si>
  <si>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</si>
  <si>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</si>
  <si>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</si>
  <si>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</si>
  <si>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</si>
  <si>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</si>
  <si>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</si>
  <si>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</si>
  <si>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</si>
  <si>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</si>
  <si>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</si>
  <si>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</si>
  <si>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</si>
  <si>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</si>
  <si>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</si>
  <si>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</si>
  <si>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</si>
  <si>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</si>
  <si>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</si>
  <si>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</si>
  <si>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</si>
  <si>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</si>
  <si>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</si>
  <si>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</si>
  <si>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</si>
  <si>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</si>
  <si>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</si>
  <si>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</si>
  <si>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</si>
  <si>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</si>
  <si>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</si>
  <si>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</si>
  <si>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</si>
  <si>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</si>
  <si>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</si>
  <si>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</si>
  <si>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</si>
  <si>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</si>
  <si>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</si>
  <si>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</si>
  <si>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</si>
  <si>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</si>
  <si>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</si>
  <si>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</si>
  <si>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</si>
  <si>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</si>
  <si>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</si>
  <si>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</si>
  <si>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</si>
  <si>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</si>
  <si>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</si>
  <si>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</si>
  <si>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</si>
  <si>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</si>
  <si>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</si>
  <si>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</si>
  <si>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</si>
  <si>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</si>
  <si>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</si>
  <si>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</si>
  <si>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</si>
  <si>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</si>
  <si>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</si>
  <si>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</si>
  <si>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</si>
  <si>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</si>
  <si>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</si>
  <si>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</si>
  <si>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</si>
  <si>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</si>
  <si>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</si>
  <si>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</si>
  <si>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</si>
  <si>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</si>
  <si>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</si>
  <si>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</si>
  <si>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</si>
  <si>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</si>
  <si>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</si>
  <si>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</si>
  <si>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</si>
  <si>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</si>
  <si>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</si>
  <si>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</si>
  <si>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</si>
  <si>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</si>
  <si>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</si>
  <si>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</si>
  <si>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</si>
  <si>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</si>
  <si>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</si>
  <si>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</si>
  <si>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</si>
  <si>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</si>
  <si>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</si>
  <si>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</si>
  <si>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</si>
  <si>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</si>
  <si>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</si>
  <si>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</si>
  <si>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</si>
  <si>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</si>
  <si>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</si>
  <si>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</si>
  <si>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</si>
  <si>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</si>
  <si>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</si>
  <si>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</si>
  <si>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</si>
  <si>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</si>
  <si>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</si>
  <si>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</si>
  <si>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</si>
  <si>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</si>
  <si>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</si>
  <si>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</si>
  <si>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</si>
  <si>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</si>
  <si>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</si>
  <si>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</si>
  <si>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</si>
  <si>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</si>
  <si>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</si>
  <si>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</si>
  <si>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</si>
  <si>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</si>
  <si>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</si>
  <si>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</si>
  <si>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</si>
  <si>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</si>
  <si>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</si>
  <si>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</si>
  <si>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</si>
  <si>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</si>
  <si>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</si>
  <si>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</si>
  <si>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</si>
  <si>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</si>
  <si>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</si>
  <si>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</si>
  <si>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</si>
  <si>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</si>
  <si>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</si>
  <si>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</si>
  <si>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</si>
  <si>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</si>
  <si>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</si>
  <si>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</si>
  <si>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</si>
  <si>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</si>
  <si>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</si>
  <si>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</si>
  <si>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</si>
  <si>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</si>
  <si>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</si>
  <si>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</si>
  <si>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</si>
  <si>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</si>
  <si>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</si>
  <si>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</si>
  <si>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</si>
  <si>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</si>
  <si>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</si>
  <si>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</si>
  <si>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</si>
  <si>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</si>
  <si>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</si>
  <si>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</si>
  <si>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</si>
  <si>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</si>
  <si>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</si>
  <si>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</si>
  <si>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</si>
  <si>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</si>
  <si>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</si>
  <si>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</si>
  <si>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</si>
  <si>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</si>
  <si>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</si>
  <si>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</si>
  <si>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</si>
  <si>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</si>
  <si>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</si>
  <si>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</si>
  <si>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</si>
  <si>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</si>
  <si>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</si>
  <si>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</si>
  <si>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</si>
  <si>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</si>
  <si>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</si>
  <si>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</si>
  <si>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</si>
  <si>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</si>
  <si>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</si>
  <si>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</si>
  <si>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</si>
  <si>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</si>
  <si>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</si>
  <si>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</si>
  <si>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</si>
  <si>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</si>
  <si>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</si>
  <si>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</si>
  <si>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</si>
  <si>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</si>
  <si>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</si>
  <si>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</si>
  <si>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</si>
  <si>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</si>
  <si>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</si>
  <si>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</si>
  <si>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</si>
  <si>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</si>
  <si>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</si>
  <si>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</si>
  <si>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</si>
  <si>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</si>
  <si>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</si>
  <si>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</si>
  <si>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</si>
  <si>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</si>
  <si>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</si>
  <si>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</si>
  <si>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</si>
  <si>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</si>
  <si>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</si>
  <si>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</si>
  <si>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</si>
  <si>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</si>
  <si>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</si>
  <si>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</si>
  <si>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</si>
  <si>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</si>
  <si>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</si>
  <si>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</si>
  <si>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</si>
  <si>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</si>
  <si>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</si>
  <si>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</si>
  <si>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</si>
  <si>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</si>
  <si>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</si>
  <si>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</si>
  <si>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</si>
  <si>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</si>
  <si>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</si>
  <si>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</si>
  <si>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</si>
  <si>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</si>
  <si>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</si>
  <si>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</si>
  <si>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</si>
  <si>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</si>
  <si>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</si>
  <si>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</si>
  <si>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</si>
  <si>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</si>
  <si>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</si>
  <si>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</si>
  <si>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</si>
  <si>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</si>
  <si>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</si>
  <si>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</si>
  <si>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</si>
  <si>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</si>
  <si>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</si>
  <si>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</si>
  <si>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</si>
  <si>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</si>
  <si>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</si>
  <si>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</si>
  <si>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</si>
  <si>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</si>
  <si>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</si>
  <si>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</si>
  <si>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</si>
  <si>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</si>
  <si>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</si>
  <si>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</si>
  <si>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</si>
  <si>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</si>
  <si>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</si>
  <si>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</si>
  <si>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</si>
  <si>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</si>
  <si>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</si>
  <si>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</si>
  <si>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</si>
  <si>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</si>
  <si>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</si>
  <si>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</si>
  <si>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</si>
  <si>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</si>
  <si>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</si>
  <si>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</si>
  <si>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</si>
  <si>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</si>
  <si>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</si>
  <si>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</si>
  <si>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</si>
  <si>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</si>
  <si>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</si>
  <si>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</si>
  <si>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</si>
  <si>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</si>
  <si>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</si>
  <si>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</si>
  <si>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</si>
  <si>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</si>
  <si>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</si>
  <si>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</si>
  <si>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</si>
  <si>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</si>
  <si>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</si>
  <si>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</si>
  <si>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</si>
  <si>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</si>
  <si>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</si>
  <si>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</si>
  <si>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</si>
  <si>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</si>
  <si>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</si>
  <si>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</si>
  <si>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</si>
  <si>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</si>
  <si>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</si>
  <si>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</si>
  <si>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</si>
  <si>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</si>
  <si>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</si>
  <si>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</si>
  <si>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</si>
  <si>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</si>
  <si>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</si>
  <si>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</si>
  <si>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</si>
  <si>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</si>
  <si>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</si>
  <si>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</si>
  <si>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</si>
  <si>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</si>
  <si>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</si>
  <si>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</si>
  <si>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</si>
  <si>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</si>
  <si>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</si>
  <si>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</si>
  <si>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</si>
  <si>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</si>
  <si>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</si>
  <si>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</si>
  <si>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</si>
  <si>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</si>
  <si>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</si>
  <si>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</si>
  <si>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</si>
  <si>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</si>
  <si>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</si>
  <si>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</si>
  <si>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</si>
  <si>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</si>
  <si>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</si>
  <si>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</si>
  <si>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</si>
  <si>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</si>
  <si>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</si>
  <si>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</si>
  <si>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</si>
  <si>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</si>
  <si>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</si>
  <si>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</si>
  <si>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</si>
  <si>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</si>
  <si>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</si>
  <si>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</si>
  <si>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</si>
  <si>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</si>
  <si>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</si>
  <si>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</si>
  <si>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</si>
  <si>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</si>
  <si>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</si>
  <si>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</si>
  <si>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</si>
  <si>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</si>
  <si>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</si>
  <si>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</si>
  <si>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</si>
  <si>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</si>
  <si>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</si>
  <si>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</si>
  <si>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</si>
  <si>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</si>
  <si>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</si>
  <si>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</si>
  <si>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</si>
  <si>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</si>
  <si>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</si>
  <si>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</si>
  <si>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</si>
  <si>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</si>
  <si>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</si>
  <si>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</si>
  <si>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</si>
  <si>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</si>
  <si>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</si>
  <si>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</si>
  <si>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</si>
  <si>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</si>
  <si>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</si>
  <si>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</si>
  <si>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</si>
  <si>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</si>
  <si>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</si>
  <si>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</si>
  <si>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</si>
  <si>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</si>
  <si>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</si>
  <si>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</si>
  <si>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</si>
  <si>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</si>
  <si>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</si>
  <si>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</si>
  <si>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</si>
  <si>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</si>
  <si>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</si>
  <si>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</si>
  <si>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</si>
  <si>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</si>
  <si>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</si>
  <si>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</si>
  <si>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</si>
  <si>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</si>
  <si>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</si>
  <si>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</si>
  <si>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</si>
  <si>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</si>
  <si>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</si>
  <si>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</si>
  <si>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</si>
  <si>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</si>
  <si>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</si>
  <si>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</si>
  <si>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</si>
  <si>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</si>
  <si>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</si>
  <si>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</si>
  <si>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</si>
  <si>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</si>
  <si>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</si>
  <si>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</si>
  <si>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</si>
  <si>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</si>
  <si>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</si>
  <si>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</si>
  <si>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</si>
  <si>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</si>
  <si>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</si>
  <si>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</si>
  <si>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</si>
  <si>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</si>
  <si>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</si>
  <si>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</si>
  <si>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</si>
  <si>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</si>
  <si>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</si>
  <si>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</si>
  <si>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</si>
  <si>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</si>
  <si>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</si>
  <si>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</si>
  <si>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</si>
  <si>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</si>
  <si>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</si>
  <si>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</si>
  <si>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</si>
  <si>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</si>
  <si>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</si>
  <si>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</si>
  <si>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</si>
  <si>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</si>
  <si>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</si>
  <si>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</si>
  <si>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</si>
  <si>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</si>
  <si>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</si>
  <si>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</si>
  <si>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</si>
  <si>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</si>
  <si>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</si>
  <si>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</si>
  <si>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</si>
  <si>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</si>
  <si>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</si>
  <si>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</si>
  <si>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</si>
  <si>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</si>
  <si>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</si>
  <si>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</si>
  <si>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</si>
  <si>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</si>
  <si>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</si>
  <si>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</si>
  <si>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</si>
  <si>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</si>
  <si>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</si>
  <si>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</si>
  <si>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</si>
  <si>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</si>
  <si>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</si>
  <si>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</si>
  <si>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</si>
  <si>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</si>
  <si>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</si>
  <si>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</si>
  <si>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</si>
  <si>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</si>
  <si>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</si>
  <si>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</si>
  <si>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</si>
  <si>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</si>
  <si>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</si>
  <si>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</si>
  <si>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</si>
  <si>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</si>
  <si>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</si>
  <si>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</si>
  <si>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</si>
  <si>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</si>
  <si>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</si>
  <si>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</si>
  <si>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</si>
  <si>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</si>
  <si>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</si>
  <si>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</si>
  <si>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</si>
  <si>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</si>
  <si>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</si>
  <si>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</si>
  <si>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</si>
  <si>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</si>
  <si>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</si>
  <si>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</si>
  <si>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</si>
  <si>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</si>
  <si>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</si>
  <si>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</si>
  <si>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</si>
  <si>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</si>
  <si>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</si>
  <si>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</si>
  <si>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</si>
  <si>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</si>
  <si>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</si>
  <si>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</si>
  <si>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</si>
  <si>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</si>
  <si>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</si>
  <si>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</si>
  <si>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</si>
  <si>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</si>
  <si>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</si>
  <si>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</si>
  <si>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</si>
  <si>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</si>
  <si>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</si>
  <si>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</si>
  <si>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</si>
  <si>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</si>
  <si>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</si>
  <si>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</si>
  <si>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</si>
  <si>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</si>
  <si>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</si>
  <si>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</si>
  <si>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</si>
  <si>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</si>
  <si>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</si>
  <si>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</si>
  <si>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</si>
  <si>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</si>
  <si>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</si>
  <si>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</si>
  <si>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</si>
  <si>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</si>
  <si>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</si>
  <si>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</si>
  <si>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</si>
  <si>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</si>
  <si>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</si>
  <si>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</si>
  <si>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</si>
  <si>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</si>
  <si>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</si>
  <si>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</si>
  <si>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</si>
  <si>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</si>
  <si>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</si>
  <si>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</si>
  <si>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</si>
  <si>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</si>
  <si>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</si>
  <si>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</si>
  <si>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</si>
  <si>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</si>
  <si>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</si>
  <si>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</si>
  <si>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</si>
  <si>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</si>
  <si>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</si>
  <si>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</si>
  <si>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</si>
  <si>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</si>
  <si>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</si>
  <si>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</si>
  <si>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</si>
  <si>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</si>
  <si>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</si>
  <si>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</si>
  <si>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</si>
  <si>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</si>
  <si>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</si>
  <si>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</si>
  <si>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</si>
  <si>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</si>
  <si>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</si>
  <si>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</si>
  <si>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</si>
  <si>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</si>
  <si>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</si>
  <si>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</si>
  <si>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</si>
  <si>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</si>
  <si>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</si>
  <si>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</si>
  <si>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</si>
  <si>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</si>
  <si>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</si>
  <si>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</si>
  <si>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</si>
  <si>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</si>
  <si>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</si>
  <si>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</si>
  <si>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</si>
  <si>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</si>
  <si>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</si>
  <si>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</si>
  <si>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</si>
  <si>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</si>
  <si>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</si>
  <si>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</si>
  <si>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</si>
  <si>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</si>
  <si>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</si>
  <si>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</si>
  <si>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</si>
  <si>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</si>
  <si>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</si>
  <si>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</si>
  <si>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</si>
  <si>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</si>
  <si>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</si>
  <si>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</si>
  <si>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</si>
  <si>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</si>
  <si>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</si>
  <si>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</si>
  <si>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</si>
  <si>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</si>
  <si>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</si>
  <si>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</si>
  <si>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</si>
  <si>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</si>
  <si>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</si>
  <si>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</si>
  <si>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</si>
  <si>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</si>
  <si>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</si>
  <si>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</si>
  <si>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</si>
  <si>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</si>
  <si>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</si>
  <si>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</si>
  <si>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</si>
  <si>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</si>
  <si>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</si>
  <si>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</si>
  <si>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</si>
  <si>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</si>
  <si>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</si>
  <si>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</si>
  <si>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</si>
  <si>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</si>
  <si>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</si>
  <si>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</si>
  <si>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</si>
  <si>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</si>
  <si>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</si>
  <si>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</si>
  <si>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</si>
  <si>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</si>
  <si>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</si>
  <si>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</si>
  <si>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</si>
  <si>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</si>
  <si>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</si>
  <si>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</si>
  <si>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</si>
  <si>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</si>
  <si>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</si>
  <si>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</si>
  <si>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</si>
  <si>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</si>
  <si>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</si>
  <si>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</si>
  <si>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</si>
  <si>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</si>
  <si>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</si>
  <si>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</si>
  <si>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</si>
  <si>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</si>
  <si>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</si>
  <si>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</si>
  <si>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</si>
  <si>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</si>
  <si>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</si>
  <si>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</si>
  <si>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</si>
  <si>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</si>
  <si>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</si>
  <si>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</si>
  <si>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</si>
  <si>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</si>
  <si>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</si>
  <si>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</si>
  <si>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</si>
  <si>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</si>
  <si>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</si>
  <si>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</si>
  <si>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</si>
  <si>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</si>
  <si>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</si>
  <si>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</si>
  <si>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</si>
  <si>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</si>
  <si>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</si>
  <si>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</si>
  <si>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</si>
  <si>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</si>
  <si>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</si>
  <si>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</si>
  <si>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</si>
  <si>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</si>
  <si>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</si>
  <si>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</si>
  <si>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</si>
  <si>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</si>
  <si>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</si>
  <si>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</si>
  <si>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</si>
  <si>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</si>
  <si>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</si>
  <si>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</si>
  <si>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</si>
  <si>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</si>
  <si>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</si>
  <si>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</si>
  <si>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</si>
  <si>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</si>
  <si>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</si>
  <si>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</si>
  <si>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</si>
  <si>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</si>
  <si>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</si>
  <si>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</si>
  <si>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</si>
  <si>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</si>
  <si>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</si>
  <si>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</si>
  <si>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</si>
  <si>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</si>
  <si>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</si>
  <si>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</si>
  <si>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</si>
  <si>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</si>
  <si>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</si>
  <si>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</si>
  <si>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</si>
  <si>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</si>
  <si>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</si>
  <si>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</si>
  <si>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</si>
  <si>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</si>
  <si>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</si>
  <si>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</si>
  <si>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</si>
  <si>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</si>
  <si>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</si>
  <si>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</si>
  <si>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</si>
  <si>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</si>
  <si>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</si>
  <si>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</si>
  <si>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</si>
  <si>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</si>
  <si>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</si>
  <si>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</si>
  <si>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</si>
  <si>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</si>
  <si>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</si>
  <si>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</si>
  <si>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</si>
  <si>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</si>
  <si>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</si>
  <si>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</si>
  <si>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</si>
  <si>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</si>
  <si>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</si>
  <si>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</si>
  <si>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</si>
  <si>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</si>
  <si>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</si>
  <si>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</si>
  <si>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</si>
  <si>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</si>
  <si>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</si>
  <si>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</si>
  <si>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</si>
  <si>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</si>
  <si>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</si>
  <si>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</si>
  <si>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</si>
  <si>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</si>
  <si>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</si>
  <si>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</si>
  <si>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</si>
  <si>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</si>
  <si>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</si>
  <si>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</si>
  <si>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</si>
  <si>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</si>
  <si>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</si>
  <si>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</si>
  <si>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</si>
  <si>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</si>
  <si>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</si>
  <si>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</si>
  <si>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</si>
  <si>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</si>
  <si>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</si>
  <si>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</si>
  <si>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</si>
  <si>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</si>
  <si>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</si>
  <si>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</si>
  <si>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</si>
  <si>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</si>
  <si>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</si>
  <si>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</si>
  <si>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</si>
  <si>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</si>
  <si>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</si>
  <si>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</si>
  <si>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</si>
  <si>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</si>
  <si>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</si>
  <si>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</si>
  <si>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</si>
  <si>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</si>
  <si>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</si>
  <si>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</si>
  <si>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</si>
  <si>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</si>
  <si>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</si>
  <si>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</si>
  <si>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</si>
  <si>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</si>
  <si>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</si>
  <si>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</si>
  <si>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</si>
  <si>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</si>
  <si>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</si>
  <si>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</si>
  <si>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</si>
  <si>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</si>
  <si>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</si>
  <si>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</si>
  <si>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</si>
  <si>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</si>
  <si>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</si>
  <si>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</si>
  <si>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</si>
  <si>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</si>
  <si>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</si>
  <si>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</si>
  <si>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</si>
  <si>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</si>
  <si>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</si>
  <si>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</si>
  <si>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</si>
  <si>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</si>
  <si>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</si>
  <si>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</si>
  <si>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</si>
  <si>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</si>
  <si>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</si>
  <si>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</si>
  <si>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</si>
  <si>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</si>
  <si>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</si>
  <si>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</si>
  <si>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</si>
  <si>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</si>
  <si>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</si>
  <si>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</si>
  <si>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</si>
  <si>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</si>
  <si>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</si>
  <si>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</si>
  <si>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</si>
  <si>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</si>
  <si>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</si>
  <si>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</si>
  <si>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</si>
  <si>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</si>
  <si>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</si>
  <si>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</si>
  <si>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</si>
  <si>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</si>
  <si>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</si>
  <si>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</si>
  <si>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</si>
  <si>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</si>
  <si>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</si>
  <si>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</si>
  <si>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</si>
  <si>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</si>
  <si>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</si>
  <si>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</si>
  <si>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</si>
  <si>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</si>
  <si>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</si>
  <si>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</si>
  <si>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</si>
  <si>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</si>
  <si>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</si>
  <si>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</si>
  <si>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</si>
  <si>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</si>
  <si>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</si>
  <si>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</si>
  <si>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</si>
  <si>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</si>
  <si>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</si>
  <si>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</si>
  <si>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</si>
  <si>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</si>
  <si>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</si>
  <si>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</si>
  <si>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</si>
  <si>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</si>
  <si>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</si>
  <si>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</si>
  <si>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</si>
  <si>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</si>
  <si>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</si>
  <si>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</si>
  <si>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</si>
  <si>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</si>
  <si>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</si>
  <si>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</si>
  <si>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</si>
  <si>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</si>
  <si>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</si>
  <si>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</si>
  <si>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</si>
  <si>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</si>
  <si>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</si>
  <si>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</si>
  <si>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</si>
  <si>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</si>
  <si>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</si>
  <si>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</si>
  <si>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</si>
  <si>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</si>
  <si>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</si>
  <si>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</si>
  <si>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</si>
  <si>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</si>
  <si>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</si>
  <si>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</si>
  <si>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</si>
  <si>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</si>
  <si>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</si>
  <si>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</si>
  <si>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</si>
  <si>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</si>
  <si>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</si>
  <si>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</si>
  <si>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</si>
  <si>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</si>
  <si>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</si>
  <si>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</si>
  <si>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</si>
  <si>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</si>
  <si>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</si>
  <si>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</si>
  <si>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</si>
  <si>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</si>
  <si>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</si>
  <si>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</si>
  <si>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</si>
  <si>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</si>
  <si>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</si>
  <si>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</si>
  <si>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</si>
  <si>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</si>
  <si>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</si>
  <si>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</si>
  <si>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</si>
  <si>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</si>
  <si>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</si>
  <si>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</si>
  <si>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</si>
  <si>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</si>
  <si>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</si>
  <si>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</si>
  <si>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</si>
  <si>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</si>
  <si>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</si>
  <si>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</si>
  <si>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</si>
  <si>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</si>
  <si>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</si>
  <si>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</si>
  <si>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</si>
  <si>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</si>
  <si>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</si>
  <si>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</si>
  <si>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</si>
  <si>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</si>
  <si>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</si>
  <si>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</si>
  <si>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</si>
  <si>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</si>
  <si>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</si>
  <si>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</si>
  <si>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</si>
  <si>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</si>
  <si>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</si>
  <si>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</si>
  <si>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</si>
  <si>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</si>
  <si>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</si>
  <si>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</si>
  <si>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</si>
  <si>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</si>
  <si>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</si>
  <si>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</si>
  <si>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</si>
  <si>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</si>
  <si>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</si>
  <si>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</si>
  <si>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</si>
  <si>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</si>
  <si>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</si>
  <si>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</si>
  <si>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</si>
  <si>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</si>
  <si>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</si>
  <si>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</si>
  <si>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</si>
  <si>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</si>
  <si>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</si>
  <si>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</si>
  <si>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</si>
  <si>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</si>
  <si>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</si>
  <si>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</si>
  <si>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</si>
  <si>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</si>
  <si>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</si>
  <si>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</si>
  <si>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</si>
  <si>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</si>
  <si>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</si>
  <si>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</si>
  <si>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</si>
  <si>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</si>
  <si>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</si>
  <si>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</si>
  <si>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</si>
  <si>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</si>
  <si>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</si>
  <si>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</si>
  <si>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</si>
  <si>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</si>
  <si>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</si>
  <si>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</si>
  <si>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</si>
  <si>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</si>
  <si>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</si>
  <si>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</si>
  <si>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</si>
  <si>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</si>
  <si>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</si>
  <si>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</si>
  <si>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</si>
  <si>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</si>
  <si>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</si>
  <si>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</si>
  <si>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</si>
  <si>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</si>
  <si>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</si>
  <si>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</si>
  <si>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</si>
  <si>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</si>
  <si>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</si>
  <si>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</si>
  <si>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</si>
  <si>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</si>
  <si>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</si>
  <si>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</si>
  <si>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</si>
  <si>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</si>
  <si>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</si>
  <si>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</si>
  <si>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</si>
  <si>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</si>
  <si>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</si>
  <si>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</si>
  <si>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</si>
  <si>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</si>
  <si>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</si>
  <si>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</si>
  <si>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</si>
  <si>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</si>
  <si>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</si>
  <si>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</si>
  <si>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</si>
  <si>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</si>
  <si>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</si>
  <si>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</si>
  <si>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</si>
  <si>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</si>
  <si>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</si>
  <si>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</si>
  <si>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</si>
  <si>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</si>
  <si>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</si>
  <si>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</si>
  <si>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</si>
  <si>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</si>
  <si>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</si>
  <si>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</si>
  <si>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</si>
  <si>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</si>
  <si>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</si>
  <si>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</si>
  <si>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</si>
  <si>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</si>
  <si>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</si>
  <si>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</si>
  <si>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</si>
  <si>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</si>
  <si>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</si>
  <si>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</si>
  <si>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</si>
  <si>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</si>
  <si>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</si>
  <si>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</si>
  <si>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</si>
  <si>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</si>
  <si>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</si>
  <si>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</si>
  <si>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</si>
  <si>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</si>
  <si>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</si>
  <si>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</si>
  <si>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</si>
  <si>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</si>
  <si>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</si>
  <si>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</si>
  <si>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</si>
  <si>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</si>
  <si>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</si>
  <si>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</si>
  <si>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</si>
  <si>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</si>
  <si>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</si>
  <si>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</si>
  <si>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</si>
  <si>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</si>
  <si>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</si>
  <si>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</si>
  <si>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</si>
  <si>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</si>
  <si>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</si>
  <si>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</si>
  <si>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</si>
  <si>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</si>
  <si>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</si>
  <si>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</si>
  <si>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</si>
  <si>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</si>
  <si>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</si>
  <si>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</si>
  <si>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</si>
  <si>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</si>
  <si>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</si>
  <si>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</si>
  <si>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</si>
  <si>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</si>
  <si>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</si>
  <si>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</si>
  <si>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</si>
  <si>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</si>
  <si>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</si>
  <si>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</si>
  <si>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</si>
  <si>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</si>
  <si>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</si>
  <si>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</si>
  <si>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</si>
  <si>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</si>
  <si>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</si>
  <si>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</si>
  <si>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</si>
  <si>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</si>
  <si>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</si>
  <si>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</si>
  <si>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</si>
  <si>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</si>
  <si>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</si>
  <si>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</si>
  <si>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</si>
  <si>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</si>
  <si>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</si>
  <si>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</si>
  <si>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</si>
  <si>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</si>
  <si>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</si>
  <si>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</si>
  <si>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</si>
  <si>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</si>
  <si>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</si>
  <si>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</si>
  <si>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</si>
  <si>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</si>
  <si>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</si>
  <si>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</si>
  <si>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</si>
  <si>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</si>
  <si>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</si>
  <si>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</si>
  <si>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</si>
  <si>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</si>
  <si>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</si>
  <si>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</si>
  <si>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</si>
  <si>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</si>
  <si>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</si>
  <si>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</si>
  <si>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</si>
  <si>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</si>
  <si>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</si>
  <si>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</si>
  <si>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</si>
  <si>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</si>
  <si>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</si>
  <si>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</si>
  <si>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</si>
  <si>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</si>
  <si>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</si>
  <si>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</si>
  <si>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</si>
  <si>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</si>
  <si>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</si>
  <si>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</si>
  <si>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</si>
  <si>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</si>
  <si>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</si>
  <si>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</si>
  <si>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</si>
  <si>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</si>
  <si>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</si>
  <si>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</si>
  <si>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</si>
  <si>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</si>
  <si>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</si>
  <si>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</si>
  <si>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</si>
  <si>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</si>
  <si>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</si>
  <si>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</si>
  <si>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</si>
  <si>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</si>
  <si>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</si>
  <si>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</si>
  <si>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</si>
  <si>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</si>
  <si>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</si>
  <si>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</si>
  <si>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</si>
  <si>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</si>
  <si>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</si>
  <si>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</si>
  <si>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</si>
  <si>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</si>
  <si>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</si>
  <si>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</si>
  <si>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</si>
  <si>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</si>
  <si>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</si>
  <si>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</si>
  <si>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</si>
  <si>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</si>
  <si>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</si>
  <si>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</si>
  <si>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</si>
  <si>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</si>
  <si>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</si>
  <si>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</si>
  <si>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</si>
  <si>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</si>
  <si>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</si>
  <si>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</si>
  <si>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</si>
  <si>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</si>
  <si>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</si>
  <si>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</si>
  <si>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</si>
  <si>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</si>
  <si>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</si>
  <si>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</si>
  <si>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</si>
  <si>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</si>
  <si>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</si>
  <si>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</si>
  <si>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</si>
  <si>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</si>
  <si>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</si>
  <si>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</si>
  <si>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</si>
  <si>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</si>
  <si>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</si>
  <si>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</si>
  <si>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</si>
  <si>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</si>
  <si>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</si>
  <si>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</si>
  <si>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</si>
  <si>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</si>
  <si>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</si>
  <si>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</si>
  <si>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</si>
  <si>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</si>
  <si>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</si>
  <si>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</si>
  <si>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</si>
  <si>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</si>
  <si>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</si>
  <si>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</si>
  <si>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</si>
  <si>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</si>
  <si>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</si>
  <si>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</si>
  <si>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</si>
  <si>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</si>
  <si>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</si>
  <si>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</si>
  <si>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</si>
  <si>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</si>
  <si>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</si>
  <si>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</si>
  <si>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</si>
  <si>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</si>
  <si>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</si>
  <si>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</si>
  <si>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</si>
  <si>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</si>
  <si>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</si>
  <si>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</si>
  <si>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</si>
  <si>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</si>
  <si>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</si>
  <si>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</si>
  <si>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</si>
  <si>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</si>
  <si>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</si>
  <si>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</si>
  <si>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</si>
  <si>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</si>
  <si>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</si>
  <si>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</si>
  <si>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</si>
  <si>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</si>
  <si>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</si>
  <si>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</si>
  <si>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</si>
  <si>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</si>
  <si>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</si>
  <si>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</si>
  <si>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</si>
  <si>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</si>
  <si>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</si>
  <si>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</si>
  <si>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</si>
  <si>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</si>
  <si>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</si>
  <si>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</si>
  <si>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</si>
  <si>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</si>
  <si>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</si>
  <si>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</si>
  <si>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</si>
  <si>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</si>
  <si>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</si>
  <si>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</si>
  <si>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</si>
  <si>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</si>
  <si>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</si>
  <si>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</si>
  <si>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</si>
  <si>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</si>
  <si>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</si>
  <si>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</si>
  <si>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</si>
  <si>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</si>
  <si>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</si>
  <si>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</si>
  <si>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</si>
  <si>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</si>
  <si>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</si>
  <si>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</si>
  <si>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</si>
  <si>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</si>
  <si>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</si>
  <si>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</si>
  <si>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</si>
  <si>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</si>
  <si>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</si>
  <si>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</si>
  <si>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</si>
  <si>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</si>
  <si>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</si>
  <si>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</si>
  <si>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</si>
  <si>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</si>
  <si>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</si>
  <si>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</si>
  <si>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</si>
  <si>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</si>
  <si>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</si>
  <si>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</si>
  <si>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</si>
  <si>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</si>
  <si>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</si>
  <si>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</si>
  <si>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</si>
  <si>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</si>
  <si>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</si>
  <si>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</si>
  <si>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</si>
  <si>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</si>
  <si>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</si>
  <si>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</si>
  <si>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</si>
  <si>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</si>
  <si>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</si>
  <si>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</si>
  <si>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</si>
  <si>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</si>
  <si>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</si>
  <si>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</si>
  <si>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</si>
  <si>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</si>
  <si>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</si>
  <si>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</si>
  <si>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</si>
  <si>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</si>
  <si>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</si>
  <si>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</si>
  <si>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</si>
  <si>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</si>
  <si>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</si>
  <si>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</si>
  <si>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</si>
  <si>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</si>
  <si>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</si>
  <si>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</si>
  <si>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</si>
  <si>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</si>
  <si>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</si>
  <si>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</si>
  <si>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</si>
  <si>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</si>
  <si>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</si>
  <si>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</si>
  <si>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</si>
  <si>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</si>
  <si>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</si>
  <si>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</si>
  <si>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</si>
  <si>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</si>
  <si>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</si>
  <si>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</si>
  <si>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</si>
  <si>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</si>
  <si>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</si>
  <si>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</si>
  <si>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</si>
  <si>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</si>
  <si>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</si>
  <si>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</si>
  <si>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</si>
  <si>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</si>
  <si>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</si>
  <si>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</si>
  <si>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</si>
  <si>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</si>
  <si>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</si>
  <si>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</si>
  <si>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</si>
  <si>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</si>
  <si>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</si>
  <si>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</si>
  <si>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</si>
  <si>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</si>
  <si>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</si>
  <si>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</si>
  <si>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</si>
  <si>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</si>
  <si>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</si>
  <si>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</si>
  <si>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</si>
  <si>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</si>
  <si>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</si>
  <si>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</si>
  <si>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</si>
  <si>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</si>
  <si>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</si>
  <si>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</si>
  <si>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</si>
  <si>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</si>
  <si>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</si>
  <si>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</si>
  <si>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</si>
  <si>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</si>
  <si>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</si>
  <si>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</si>
  <si>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</si>
  <si>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</si>
  <si>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</si>
  <si>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</si>
  <si>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</si>
  <si>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</si>
  <si>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</si>
  <si>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</si>
  <si>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</si>
  <si>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</si>
  <si>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</si>
  <si>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</si>
  <si>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</si>
  <si>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</si>
  <si>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</si>
  <si>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</si>
  <si>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</si>
  <si>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</si>
  <si>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</si>
  <si>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</si>
  <si>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</si>
  <si>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</si>
  <si>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</si>
  <si>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</si>
  <si>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</si>
  <si>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</si>
  <si>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</si>
  <si>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</si>
  <si>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</si>
  <si>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</si>
  <si>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</si>
  <si>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</si>
  <si>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</si>
  <si>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</si>
  <si>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</si>
  <si>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</si>
  <si>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</si>
  <si>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</si>
  <si>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</si>
  <si>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</si>
  <si>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</si>
  <si>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</si>
  <si>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</si>
  <si>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</si>
  <si>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</si>
  <si>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</si>
  <si>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</si>
  <si>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</si>
  <si>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</si>
  <si>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</si>
  <si>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</si>
  <si>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</si>
  <si>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</si>
  <si>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</si>
  <si>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</si>
  <si>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</si>
  <si>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</si>
  <si>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</si>
  <si>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</si>
  <si>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</si>
  <si>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</si>
  <si>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</si>
  <si>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</si>
  <si>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</si>
  <si>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</si>
  <si>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</si>
  <si>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</si>
  <si>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</si>
  <si>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</si>
  <si>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</si>
  <si>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</si>
  <si>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</si>
  <si>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</si>
  <si>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</si>
  <si>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</si>
  <si>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</si>
  <si>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</si>
  <si>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</si>
  <si>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</si>
  <si>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</si>
  <si>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</si>
  <si>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</si>
  <si>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</si>
  <si>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</si>
  <si>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</si>
  <si>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</si>
  <si>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</si>
  <si>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</si>
  <si>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</si>
  <si>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</si>
  <si>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</si>
  <si>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</si>
  <si>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</si>
  <si>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</si>
  <si>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</si>
  <si>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</si>
  <si>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</si>
  <si>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</si>
  <si>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</si>
  <si>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</si>
  <si>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</si>
  <si>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</si>
  <si>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</si>
  <si>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</si>
  <si>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</si>
  <si>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</si>
  <si>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</si>
  <si>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</si>
  <si>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</si>
  <si>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</si>
  <si>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</si>
  <si>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</si>
  <si>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</si>
  <si>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</si>
  <si>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</si>
  <si>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</si>
  <si>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</si>
  <si>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</si>
  <si>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</si>
  <si>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</si>
  <si>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</si>
  <si>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</si>
  <si>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</si>
  <si>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</si>
  <si>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</si>
  <si>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</si>
  <si>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</si>
  <si>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</si>
  <si>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</si>
  <si>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</si>
  <si>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</si>
  <si>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</si>
  <si>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</si>
  <si>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</si>
  <si>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</si>
  <si>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</si>
  <si>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</si>
  <si>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</si>
  <si>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</si>
  <si>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</si>
  <si>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</si>
  <si>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</si>
  <si>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</si>
  <si>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</si>
  <si>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</si>
  <si>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</si>
  <si>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</si>
  <si>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</si>
  <si>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</si>
  <si>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</si>
  <si>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</si>
  <si>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</si>
  <si>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</si>
  <si>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</si>
  <si>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</si>
  <si>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</si>
  <si>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</si>
  <si>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</si>
  <si>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</si>
  <si>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</si>
  <si>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</si>
  <si>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</si>
  <si>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</si>
  <si>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</si>
  <si>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</si>
  <si>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</si>
  <si>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</si>
  <si>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</si>
  <si>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</si>
  <si>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</si>
  <si>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</si>
  <si>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</si>
  <si>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</si>
  <si>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</si>
  <si>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</si>
  <si>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</si>
  <si>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</si>
  <si>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</si>
  <si>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</si>
  <si>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</si>
  <si>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</si>
  <si>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</si>
  <si>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</si>
  <si>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</si>
  <si>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</si>
  <si>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</si>
  <si>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</si>
  <si>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</si>
  <si>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</si>
  <si>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</si>
  <si>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</si>
  <si>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</si>
  <si>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</si>
  <si>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</si>
  <si>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</si>
  <si>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</si>
  <si>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</si>
  <si>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</si>
  <si>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</si>
  <si>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</si>
  <si>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</si>
  <si>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</si>
  <si>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</si>
  <si>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</si>
  <si>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</si>
  <si>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</si>
  <si>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</si>
  <si>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</si>
  <si>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</si>
  <si>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</si>
  <si>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</si>
  <si>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</si>
  <si>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</si>
  <si>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</si>
  <si>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</si>
  <si>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</si>
  <si>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</si>
  <si>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</si>
  <si>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</si>
  <si>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</si>
  <si>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</si>
  <si>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</si>
  <si>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</si>
  <si>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</si>
  <si>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</si>
  <si>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</si>
  <si>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</si>
  <si>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</si>
  <si>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</si>
  <si>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</si>
  <si>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</si>
  <si>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</si>
  <si>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</si>
  <si>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</si>
  <si>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</si>
  <si>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</si>
  <si>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</si>
  <si>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</si>
  <si>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</si>
  <si>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</si>
  <si>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</si>
  <si>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</si>
  <si>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</si>
  <si>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</si>
  <si>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</si>
  <si>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</si>
  <si>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</si>
  <si>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</si>
  <si>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</si>
  <si>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</si>
  <si>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</si>
  <si>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</si>
  <si>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</si>
  <si>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</si>
  <si>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</si>
  <si>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</si>
  <si>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</si>
  <si>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</si>
  <si>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</si>
  <si>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</si>
  <si>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</si>
  <si>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</si>
  <si>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</si>
  <si>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</si>
  <si>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</si>
  <si>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</si>
  <si>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</si>
  <si>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</si>
  <si>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</si>
  <si>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</si>
  <si>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</si>
  <si>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</si>
  <si>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</si>
  <si>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</si>
  <si>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</si>
  <si>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</si>
  <si>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</si>
  <si>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</si>
  <si>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</si>
  <si>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</si>
  <si>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</si>
  <si>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</si>
  <si>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</si>
  <si>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</si>
  <si>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</si>
  <si>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</si>
  <si>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</si>
  <si>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</si>
  <si>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</si>
  <si>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</si>
  <si>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</si>
  <si>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</si>
  <si>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</si>
  <si>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</si>
  <si>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</si>
  <si>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</si>
  <si>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</si>
  <si>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</si>
  <si>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</si>
  <si>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</si>
  <si>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</si>
  <si>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</si>
  <si>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</si>
  <si>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</si>
  <si>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</si>
  <si>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</si>
  <si>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</si>
  <si>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</si>
  <si>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</si>
  <si>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</si>
  <si>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</si>
  <si>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</si>
  <si>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</si>
  <si>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</si>
  <si>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</si>
  <si>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</si>
  <si>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</si>
  <si>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</si>
  <si>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</si>
  <si>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</si>
  <si>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</si>
  <si>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</si>
  <si>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</si>
  <si>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</si>
  <si>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</si>
  <si>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</si>
  <si>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</si>
  <si>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</si>
  <si>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</si>
  <si>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</si>
  <si>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</si>
  <si>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</si>
  <si>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</si>
  <si>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</si>
  <si>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</si>
  <si>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</si>
  <si>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</si>
  <si>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</si>
  <si>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</si>
  <si>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</si>
  <si>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</si>
  <si>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</si>
  <si>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</si>
  <si>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</si>
  <si>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</si>
  <si>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</si>
  <si>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</si>
  <si>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</si>
  <si>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</si>
  <si>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</si>
  <si>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</si>
  <si>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</si>
  <si>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</si>
  <si>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</si>
  <si>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</si>
  <si>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</si>
  <si>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</si>
  <si>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</si>
  <si>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</si>
  <si>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</si>
  <si>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</si>
  <si>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</si>
  <si>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</si>
  <si>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</si>
  <si>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</si>
  <si>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</si>
  <si>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</si>
  <si>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</si>
  <si>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</si>
  <si>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</si>
  <si>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</si>
  <si>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</si>
  <si>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</si>
  <si>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</si>
  <si>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</si>
  <si>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</si>
  <si>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</si>
  <si>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</si>
  <si>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</si>
  <si>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</si>
  <si>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</si>
  <si>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</si>
  <si>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</si>
  <si>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</si>
  <si>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</si>
  <si>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</si>
  <si>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</si>
  <si>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</si>
  <si>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</si>
  <si>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</si>
  <si>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</si>
  <si>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</si>
  <si>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</si>
  <si>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</si>
  <si>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</si>
  <si>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</si>
  <si>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</si>
  <si>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</si>
  <si>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</si>
  <si>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</si>
  <si>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</si>
  <si>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</si>
  <si>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</si>
  <si>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</si>
  <si>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</si>
  <si>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</si>
  <si>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</si>
  <si>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</si>
  <si>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</si>
  <si>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</si>
  <si>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</si>
  <si>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</si>
  <si>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</si>
  <si>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</si>
  <si>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</si>
  <si>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</si>
  <si>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</si>
  <si>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</si>
  <si>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</si>
  <si>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</si>
  <si>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</si>
  <si>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</si>
  <si>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</si>
  <si>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</si>
  <si>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</si>
  <si>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</si>
  <si>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</si>
  <si>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</si>
  <si>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</si>
  <si>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</si>
  <si>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</si>
  <si>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</si>
  <si>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</si>
  <si>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</si>
  <si>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</si>
  <si>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</si>
  <si>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</si>
  <si>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</si>
  <si>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</si>
  <si>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</si>
  <si>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</si>
  <si>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</si>
  <si>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</si>
  <si>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</si>
  <si>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</si>
  <si>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</si>
  <si>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</si>
  <si>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</si>
  <si>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</si>
  <si>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</si>
  <si>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</si>
  <si>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</si>
  <si>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</si>
  <si>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</si>
  <si>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</si>
  <si>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</si>
  <si>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</si>
  <si>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</si>
  <si>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</si>
  <si>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</si>
  <si>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</si>
  <si>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</si>
  <si>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</si>
  <si>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</si>
  <si>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</si>
  <si>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</si>
  <si>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</si>
  <si>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</si>
  <si>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</si>
  <si>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</si>
  <si>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</si>
  <si>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</si>
  <si>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</si>
  <si>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</si>
  <si>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</si>
  <si>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</si>
  <si>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</si>
  <si>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</si>
  <si>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</si>
  <si>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</si>
  <si>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</si>
  <si>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</si>
  <si>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</si>
  <si>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</si>
  <si>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</si>
  <si>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</si>
  <si>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</si>
  <si>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</si>
  <si>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</si>
  <si>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</si>
  <si>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</si>
  <si>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</si>
  <si>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</si>
  <si>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</si>
  <si>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</si>
  <si>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</si>
  <si>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</si>
  <si>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</si>
  <si>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</si>
  <si>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</si>
  <si>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</si>
  <si>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</si>
  <si>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</si>
  <si>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</si>
  <si>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</si>
  <si>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</si>
  <si>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</si>
  <si>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</si>
  <si>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</si>
  <si>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</si>
  <si>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</si>
  <si>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</si>
  <si>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</si>
  <si>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</si>
  <si>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</si>
  <si>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</si>
  <si>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</si>
  <si>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</si>
  <si>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</si>
  <si>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</si>
  <si>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</si>
  <si>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</si>
  <si>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</si>
  <si>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</si>
  <si>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</si>
  <si>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</si>
  <si>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</si>
  <si>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</si>
  <si>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</si>
  <si>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</si>
  <si>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</si>
  <si>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</si>
  <si>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</si>
  <si>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</si>
  <si>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</si>
  <si>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</si>
  <si>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</si>
  <si>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</si>
  <si>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</si>
  <si>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</si>
  <si>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</si>
  <si>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</si>
  <si>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</si>
  <si>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</si>
  <si>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</si>
  <si>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</si>
  <si>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</si>
  <si>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</si>
  <si>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</si>
  <si>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</si>
  <si>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</si>
  <si>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</si>
  <si>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</si>
  <si>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</si>
  <si>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</si>
  <si>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</si>
  <si>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</si>
  <si>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</si>
  <si>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</si>
  <si>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</si>
  <si>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</si>
  <si>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</si>
  <si>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</si>
  <si>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</si>
  <si>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</si>
  <si>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</si>
  <si>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</si>
  <si>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</si>
  <si>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</si>
  <si>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</si>
  <si>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</si>
  <si>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</si>
  <si>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</si>
  <si>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</si>
  <si>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</si>
  <si>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</si>
  <si>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</si>
  <si>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</si>
  <si>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</si>
  <si>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</si>
  <si>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</si>
  <si>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</si>
  <si>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</si>
  <si>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</si>
  <si>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</si>
  <si>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</si>
  <si>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</si>
  <si>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</si>
  <si>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</si>
  <si>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</si>
  <si>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</si>
  <si>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</si>
  <si>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</si>
  <si>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</si>
  <si>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</si>
  <si>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</si>
  <si>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</si>
  <si>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</si>
  <si>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</si>
  <si>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</si>
  <si>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</si>
  <si>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</si>
  <si>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</si>
  <si>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</si>
  <si>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</si>
  <si>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</si>
  <si>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</si>
  <si>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</si>
  <si>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</si>
  <si>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</si>
  <si>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</si>
  <si>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</si>
  <si>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</si>
  <si>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</si>
  <si>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</si>
  <si>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</si>
  <si>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</si>
  <si>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</si>
  <si>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</si>
  <si>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</si>
  <si>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</si>
  <si>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</si>
  <si>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</si>
  <si>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</si>
  <si>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</si>
  <si>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</si>
  <si>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</si>
  <si>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</si>
  <si>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</si>
  <si>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</si>
  <si>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</si>
  <si>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</si>
  <si>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</si>
  <si>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</si>
  <si>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</si>
  <si>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</si>
  <si>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</si>
  <si>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</si>
  <si>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</si>
  <si>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</si>
  <si>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</si>
  <si>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</si>
  <si>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</si>
  <si>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</si>
  <si>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</si>
  <si>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</si>
  <si>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</si>
  <si>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</si>
  <si>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</si>
  <si>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</si>
  <si>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</si>
  <si>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</si>
  <si>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</si>
  <si>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</si>
  <si>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</si>
  <si>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</si>
  <si>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</si>
  <si>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</si>
  <si>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</si>
  <si>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</si>
  <si>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</si>
  <si>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</si>
  <si>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</si>
  <si>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</si>
  <si>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</si>
  <si>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</si>
  <si>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</si>
  <si>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</si>
  <si>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</si>
  <si>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</si>
  <si>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</si>
  <si>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</si>
  <si>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</si>
  <si>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</si>
  <si>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</si>
  <si>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</si>
  <si>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</si>
  <si>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</si>
  <si>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</si>
  <si>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</si>
  <si>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</si>
  <si>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</si>
  <si>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</si>
  <si>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</si>
  <si>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</si>
  <si>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</si>
  <si>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</si>
  <si>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</si>
  <si>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</si>
  <si>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</si>
  <si>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</si>
  <si>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</si>
  <si>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</si>
  <si>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</si>
  <si>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</si>
  <si>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</si>
  <si>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</si>
  <si>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</si>
  <si>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</si>
  <si>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</si>
  <si>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</si>
  <si>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</si>
  <si>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</si>
  <si>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</si>
  <si>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</si>
  <si>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</si>
  <si>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</si>
  <si>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</si>
  <si>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</si>
  <si>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</si>
  <si>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</si>
  <si>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</si>
  <si>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</si>
  <si>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</si>
  <si>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</si>
  <si>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</si>
  <si>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</si>
  <si>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</si>
  <si>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</si>
  <si>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</si>
  <si>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</si>
  <si>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</si>
  <si>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</si>
  <si>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</si>
  <si>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</si>
  <si>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</si>
  <si>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</si>
  <si>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</si>
  <si>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</si>
  <si>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</si>
  <si>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</si>
  <si>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</si>
  <si>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</si>
  <si>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</si>
  <si>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</si>
  <si>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</si>
  <si>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</si>
  <si>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</si>
  <si>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</si>
  <si>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</si>
  <si>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</si>
  <si>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</si>
  <si>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</si>
  <si>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</si>
  <si>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</si>
  <si>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</si>
  <si>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</si>
  <si>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</si>
  <si>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</si>
  <si>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</si>
  <si>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</si>
  <si>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</si>
  <si>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</si>
  <si>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</si>
  <si>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</si>
  <si>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</si>
  <si>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</si>
  <si>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</si>
  <si>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</si>
  <si>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</si>
  <si>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</si>
  <si>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</si>
  <si>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</si>
  <si>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</si>
  <si>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</si>
  <si>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</si>
  <si>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</si>
  <si>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</si>
  <si>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</si>
  <si>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</si>
  <si>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</si>
  <si>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</si>
  <si>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</si>
  <si>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</si>
  <si>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</si>
  <si>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</si>
  <si>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</si>
  <si>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</si>
  <si>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</si>
  <si>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</si>
  <si>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</si>
  <si>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</si>
  <si>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</si>
  <si>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</si>
  <si>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</si>
  <si>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</si>
  <si>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</si>
  <si>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</si>
  <si>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</si>
  <si>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</si>
  <si>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</si>
  <si>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</si>
  <si>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</si>
  <si>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</si>
  <si>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</si>
  <si>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</si>
  <si>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</si>
  <si>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</si>
  <si>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</si>
  <si>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</si>
  <si>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</si>
  <si>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</si>
  <si>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</si>
  <si>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</si>
  <si>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</si>
  <si>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</si>
  <si>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</si>
  <si>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</si>
  <si>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</si>
  <si>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</si>
  <si>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</si>
  <si>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</si>
  <si>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</si>
  <si>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</si>
  <si>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</si>
  <si>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</si>
  <si>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</si>
  <si>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</si>
  <si>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</si>
  <si>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</si>
  <si>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</si>
  <si>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</si>
  <si>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</si>
  <si>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</si>
  <si>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</si>
  <si>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</si>
  <si>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</si>
  <si>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</si>
  <si>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</si>
  <si>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</si>
  <si>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</si>
  <si>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</si>
  <si>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</si>
  <si>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</si>
  <si>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</si>
  <si>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</si>
  <si>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</si>
  <si>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</si>
  <si>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</si>
  <si>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</si>
  <si>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</si>
  <si>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</si>
  <si>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</si>
  <si>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</si>
  <si>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</si>
  <si>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</si>
  <si>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</si>
  <si>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</si>
  <si>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</si>
  <si>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</si>
  <si>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</si>
  <si>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</si>
  <si>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</si>
  <si>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</si>
  <si>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</si>
  <si>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</si>
  <si>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</si>
  <si>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</si>
  <si>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</si>
  <si>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</si>
  <si>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</si>
  <si>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</si>
  <si>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</si>
  <si>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</si>
  <si>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</si>
  <si>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</si>
  <si>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</si>
  <si>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</si>
  <si>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</si>
  <si>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</si>
  <si>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</si>
  <si>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</si>
  <si>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</si>
  <si>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</si>
  <si>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</si>
  <si>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</si>
  <si>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</si>
  <si>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</si>
  <si>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</si>
  <si>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</si>
  <si>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</si>
  <si>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</si>
  <si>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</si>
  <si>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</si>
  <si>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</si>
  <si>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</si>
  <si>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</si>
  <si>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</si>
  <si>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</si>
  <si>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</si>
  <si>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</si>
  <si>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</si>
  <si>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</si>
  <si>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</si>
  <si>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</si>
  <si>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</si>
  <si>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</si>
  <si>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</si>
  <si>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</si>
  <si>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</si>
  <si>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</si>
  <si>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</si>
  <si>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</si>
  <si>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</si>
  <si>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</si>
  <si>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</si>
  <si>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</si>
  <si>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</si>
  <si>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</si>
  <si>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</si>
  <si>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</si>
  <si>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</si>
  <si>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</si>
  <si>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</si>
  <si>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</si>
  <si>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</si>
  <si>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</si>
  <si>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</si>
  <si>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</si>
  <si>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</si>
  <si>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</si>
  <si>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</si>
  <si>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</si>
  <si>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</si>
  <si>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</si>
  <si>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</si>
  <si>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</si>
  <si>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</si>
  <si>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</si>
  <si>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</si>
  <si>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</si>
  <si>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</si>
  <si>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</si>
  <si>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</si>
  <si>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</si>
  <si>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</si>
  <si>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</si>
  <si>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</si>
  <si>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</si>
  <si>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</si>
  <si>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</si>
  <si>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</si>
  <si>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</si>
  <si>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</si>
  <si>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</si>
  <si>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</si>
  <si>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</si>
  <si>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</si>
  <si>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</si>
  <si>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</si>
  <si>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</si>
  <si>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</si>
  <si>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</si>
  <si>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</si>
  <si>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</si>
  <si>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</si>
  <si>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</si>
  <si>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</si>
  <si>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</si>
  <si>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</si>
  <si>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</si>
  <si>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</si>
  <si>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</si>
  <si>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</si>
  <si>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</si>
  <si>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</si>
  <si>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</si>
  <si>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</si>
  <si>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</si>
  <si>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</si>
  <si>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</si>
  <si>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</si>
  <si>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</si>
  <si>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</si>
  <si>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</si>
  <si>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</si>
  <si>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</si>
  <si>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</si>
  <si>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</si>
  <si>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</si>
  <si>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</si>
  <si>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</si>
  <si>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</si>
  <si>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</si>
  <si>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</si>
  <si>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</si>
  <si>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</si>
  <si>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</si>
  <si>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</si>
  <si>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</si>
  <si>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</si>
  <si>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</si>
  <si>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</si>
  <si>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</si>
  <si>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</si>
  <si>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</si>
  <si>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</si>
  <si>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</si>
  <si>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</si>
  <si>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</si>
  <si>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</si>
  <si>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</si>
  <si>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</si>
  <si>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</si>
  <si>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</si>
  <si>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</si>
  <si>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</si>
  <si>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</si>
  <si>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</si>
  <si>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</si>
  <si>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</si>
  <si>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</si>
  <si>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</si>
  <si>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</si>
  <si>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</si>
  <si>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</si>
  <si>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</si>
  <si>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</si>
  <si>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</si>
  <si>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</si>
  <si>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</si>
  <si>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</si>
  <si>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</si>
  <si>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</si>
  <si>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</si>
  <si>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</si>
  <si>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</si>
  <si>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</si>
  <si>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</si>
  <si>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</si>
  <si>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</si>
  <si>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</si>
  <si>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</si>
  <si>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</si>
  <si>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</si>
  <si>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</si>
  <si>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</si>
  <si>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</si>
  <si>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</si>
  <si>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</si>
  <si>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</si>
  <si>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</si>
  <si>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</si>
  <si>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</si>
  <si>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</si>
  <si>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</si>
  <si>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</si>
  <si>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</si>
  <si>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</si>
  <si>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</si>
  <si>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</si>
  <si>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</si>
  <si>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</si>
  <si>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</si>
  <si>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</si>
  <si>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</si>
  <si>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</si>
  <si>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</si>
  <si>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</si>
  <si>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</si>
  <si>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</si>
  <si>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</si>
  <si>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</si>
  <si>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</si>
  <si>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</si>
  <si>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</si>
  <si>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</si>
  <si>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</si>
  <si>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</si>
  <si>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</si>
  <si>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</si>
  <si>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</si>
  <si>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</si>
  <si>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</si>
  <si>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</si>
  <si>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</si>
  <si>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</si>
  <si>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</si>
  <si>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</si>
  <si>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</si>
  <si>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</si>
  <si>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</si>
  <si>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</si>
  <si>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</si>
  <si>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</si>
  <si>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</si>
  <si>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</si>
  <si>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</si>
  <si>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</si>
  <si>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</si>
  <si>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</si>
  <si>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</si>
  <si>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</si>
  <si>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</si>
  <si>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</si>
  <si>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</si>
  <si>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</si>
  <si>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</si>
  <si>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</si>
  <si>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</si>
  <si>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</si>
  <si>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</si>
  <si>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</si>
  <si>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</si>
  <si>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</si>
  <si>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</si>
  <si>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</si>
  <si>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</si>
  <si>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</si>
  <si>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</si>
  <si>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</si>
  <si>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</si>
  <si>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</si>
  <si>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</si>
  <si>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</si>
  <si>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</si>
  <si>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</si>
  <si>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</si>
  <si>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</si>
  <si>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</si>
  <si>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</si>
  <si>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</si>
  <si>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</si>
  <si>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</si>
  <si>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</si>
  <si>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</si>
  <si>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</si>
  <si>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</si>
  <si>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</si>
  <si>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</si>
  <si>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</si>
  <si>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</si>
  <si>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</si>
  <si>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</si>
  <si>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</si>
  <si>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</si>
  <si>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</si>
  <si>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</si>
  <si>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</si>
  <si>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</si>
  <si>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</si>
  <si>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</si>
  <si>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</si>
  <si>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</si>
  <si>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</si>
  <si>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</si>
  <si>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</si>
  <si>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</si>
  <si>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</si>
  <si>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</si>
  <si>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</si>
  <si>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</si>
  <si>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</si>
  <si>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</si>
  <si>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</si>
  <si>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</si>
  <si>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</si>
  <si>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</si>
  <si>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</si>
  <si>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</si>
  <si>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</si>
  <si>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</si>
  <si>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</si>
  <si>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</si>
  <si>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</si>
  <si>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</si>
  <si>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</si>
  <si>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</si>
  <si>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</si>
  <si>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</si>
  <si>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</si>
  <si>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</si>
  <si>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</si>
  <si>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</si>
  <si>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</si>
  <si>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</si>
  <si>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</si>
  <si>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</si>
  <si>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</si>
  <si>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</si>
  <si>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</si>
  <si>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</si>
  <si>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</si>
  <si>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</si>
  <si>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</si>
  <si>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</si>
  <si>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</si>
  <si>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</si>
  <si>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</si>
  <si>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</si>
  <si>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</si>
  <si>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</si>
  <si>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</si>
  <si>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</si>
  <si>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</si>
  <si>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</si>
  <si>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</si>
  <si>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</si>
  <si>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</si>
  <si>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</si>
  <si>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</si>
  <si>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</si>
  <si>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</si>
  <si>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</si>
  <si>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</si>
  <si>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</si>
  <si>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</si>
  <si>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</si>
  <si>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</si>
  <si>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</si>
  <si>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</si>
  <si>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</si>
  <si>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</si>
  <si>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</si>
  <si>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</si>
  <si>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</si>
  <si>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</si>
  <si>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</si>
  <si>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</si>
  <si>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</si>
  <si>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</si>
  <si>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</si>
  <si>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</si>
  <si>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</si>
  <si>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</si>
  <si>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</si>
  <si>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</si>
  <si>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</si>
  <si>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</si>
  <si>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</si>
  <si>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</si>
  <si>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</si>
  <si>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</si>
  <si>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</si>
  <si>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</si>
  <si>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</si>
  <si>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</si>
  <si>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</si>
  <si>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</si>
  <si>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</si>
  <si>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</si>
  <si>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</si>
  <si>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</si>
  <si>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</si>
  <si>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</si>
  <si>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</si>
  <si>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</si>
  <si>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</si>
  <si>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</si>
  <si>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</si>
  <si>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</si>
  <si>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</si>
  <si>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</si>
  <si>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</si>
  <si>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</si>
  <si>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</si>
  <si>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</si>
  <si>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</si>
  <si>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</si>
  <si>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</si>
  <si>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</si>
  <si>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</si>
  <si>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</si>
  <si>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</si>
  <si>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</si>
  <si>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</si>
  <si>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</si>
  <si>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</si>
  <si>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</si>
  <si>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</si>
  <si>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</si>
  <si>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</si>
  <si>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</si>
  <si>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</si>
  <si>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</si>
  <si>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</si>
  <si>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</si>
  <si>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</si>
  <si>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</si>
  <si>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</si>
  <si>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</si>
  <si>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</si>
  <si>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</si>
  <si>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</si>
  <si>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</si>
  <si>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</si>
  <si>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</si>
  <si>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</si>
  <si>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</si>
  <si>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</si>
  <si>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</si>
  <si>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</si>
  <si>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</si>
  <si>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</si>
  <si>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</si>
  <si>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</si>
  <si>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</si>
  <si>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</si>
  <si>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</si>
  <si>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</si>
  <si>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</si>
  <si>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</si>
  <si>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</si>
  <si>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</si>
  <si>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</si>
  <si>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</si>
  <si>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</si>
  <si>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</si>
  <si>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</si>
  <si>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</si>
  <si>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</si>
  <si>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</si>
  <si>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</si>
  <si>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</si>
  <si>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</si>
  <si>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</si>
  <si>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</si>
  <si>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</si>
  <si>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</si>
  <si>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</si>
  <si>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</si>
  <si>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</si>
  <si>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</si>
  <si>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</si>
  <si>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</si>
  <si>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</si>
  <si>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</si>
  <si>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</si>
  <si>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</si>
  <si>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</si>
  <si>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</si>
  <si>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</si>
  <si>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</si>
  <si>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</si>
  <si>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</si>
  <si>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</si>
  <si>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</si>
  <si>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</si>
  <si>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</si>
  <si>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</si>
  <si>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</si>
  <si>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</si>
  <si>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</si>
  <si>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</si>
  <si>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</si>
  <si>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</si>
  <si>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</si>
  <si>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</si>
  <si>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</si>
  <si>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</si>
  <si>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</si>
  <si>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</si>
  <si>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</si>
  <si>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</si>
  <si>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</si>
  <si>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</si>
  <si>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</si>
  <si>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</si>
  <si>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</si>
  <si>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</si>
  <si>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</si>
  <si>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</si>
  <si>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</si>
  <si>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</si>
  <si>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</si>
  <si>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</si>
  <si>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</si>
  <si>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</si>
  <si>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</si>
  <si>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</si>
  <si>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</si>
  <si>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</si>
  <si>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</si>
  <si>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</si>
  <si>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</si>
  <si>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</si>
  <si>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</si>
  <si>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</si>
  <si>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</si>
  <si>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</si>
  <si>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</si>
  <si>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</si>
  <si>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</si>
  <si>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</si>
  <si>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</si>
  <si>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</si>
  <si>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</si>
  <si>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</si>
  <si>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</si>
  <si>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</si>
  <si>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</si>
  <si>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</si>
  <si>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</si>
  <si>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</si>
  <si>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</si>
  <si>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</si>
  <si>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</si>
  <si>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</si>
  <si>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</si>
  <si>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</si>
  <si>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</si>
  <si>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</si>
  <si>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</si>
  <si>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</si>
  <si>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</si>
  <si>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</si>
  <si>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</si>
  <si>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</si>
  <si>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</si>
  <si>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</si>
  <si>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</si>
  <si>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</si>
  <si>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</si>
  <si>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</si>
  <si>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</si>
  <si>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</si>
  <si>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</si>
  <si>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</si>
  <si>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</si>
  <si>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</si>
  <si>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</si>
  <si>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</si>
  <si>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</si>
  <si>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</si>
  <si>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</si>
  <si>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</si>
  <si>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</si>
  <si>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</si>
  <si>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</si>
  <si>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</si>
  <si>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</si>
  <si>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</si>
  <si>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</si>
  <si>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</si>
  <si>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</si>
  <si>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</si>
  <si>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</si>
  <si>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</si>
  <si>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</si>
  <si>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</si>
  <si>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</si>
  <si>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</si>
  <si>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</si>
  <si>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</si>
  <si>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</si>
  <si>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</si>
  <si>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</si>
  <si>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</si>
  <si>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</si>
  <si>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</si>
  <si>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</si>
  <si>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</si>
  <si>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</si>
  <si>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</si>
  <si>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</si>
  <si>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</si>
  <si>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</si>
  <si>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</si>
  <si>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</si>
  <si>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</si>
  <si>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</si>
  <si>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</si>
  <si>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</si>
  <si>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</si>
  <si>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</si>
  <si>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</si>
  <si>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</si>
  <si>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</si>
  <si>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</si>
  <si>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</si>
  <si>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</si>
  <si>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</si>
  <si>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</si>
  <si>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</si>
  <si>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</si>
  <si>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</si>
  <si>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</si>
  <si>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</si>
  <si>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</si>
  <si>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</si>
  <si>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</si>
  <si>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</si>
  <si>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</si>
  <si>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</si>
  <si>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</si>
  <si>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</si>
  <si>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</si>
  <si>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</si>
  <si>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</si>
  <si>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</si>
  <si>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</si>
  <si>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</si>
  <si>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</si>
  <si>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</si>
  <si>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</si>
  <si>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</si>
  <si>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</si>
  <si>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</si>
  <si>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</si>
  <si>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</si>
  <si>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</si>
  <si>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</si>
  <si>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</si>
  <si>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</si>
  <si>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</si>
  <si>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</si>
  <si>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</si>
  <si>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</si>
  <si>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</si>
  <si>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</si>
  <si>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</si>
  <si>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</si>
  <si>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</si>
  <si>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</si>
  <si>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</si>
  <si>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</si>
  <si>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</si>
  <si>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</si>
  <si>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</si>
  <si>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</si>
  <si>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</si>
  <si>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</si>
  <si>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</si>
  <si>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</si>
  <si>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</si>
  <si>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</si>
  <si>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</si>
  <si>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</si>
  <si>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</si>
  <si>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</si>
  <si>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</si>
  <si>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</si>
  <si>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</si>
  <si>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</si>
  <si>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</si>
  <si>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</si>
  <si>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</si>
  <si>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</si>
  <si>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</si>
  <si>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</si>
  <si>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</si>
  <si>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</si>
  <si>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</si>
  <si>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</si>
  <si>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</si>
  <si>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</si>
  <si>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</si>
  <si>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</si>
  <si>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</si>
  <si>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</si>
  <si>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</si>
  <si>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</si>
  <si>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</si>
  <si>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</si>
  <si>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</si>
  <si>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</si>
  <si>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</si>
  <si>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</si>
  <si>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</si>
  <si>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</si>
  <si>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</si>
  <si>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</si>
  <si>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</si>
  <si>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</si>
  <si>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</si>
  <si>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</si>
  <si>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</si>
  <si>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</si>
  <si>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</si>
  <si>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</si>
  <si>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</si>
  <si>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</si>
  <si>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</si>
  <si>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</si>
  <si>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</si>
  <si>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</si>
  <si>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</si>
  <si>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</si>
  <si>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</si>
  <si>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</si>
  <si>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</si>
  <si>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</si>
  <si>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</si>
  <si>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</si>
  <si>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</si>
  <si>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</si>
  <si>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</si>
  <si>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</si>
  <si>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</si>
  <si>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</si>
  <si>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</si>
  <si>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</si>
  <si>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</si>
  <si>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</si>
  <si>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</si>
  <si>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</si>
  <si>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</si>
  <si>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</si>
  <si>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</si>
  <si>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</si>
  <si>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</si>
  <si>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</si>
  <si>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</si>
  <si>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</si>
  <si>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</si>
  <si>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</si>
  <si>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</si>
  <si>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</si>
  <si>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</si>
  <si>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</si>
  <si>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</si>
  <si>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</si>
  <si>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</si>
  <si>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</si>
  <si>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</si>
  <si>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</si>
  <si>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</si>
  <si>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</si>
  <si>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</si>
  <si>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</si>
  <si>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</si>
  <si>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</si>
  <si>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</si>
  <si>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</si>
  <si>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</si>
  <si>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</si>
  <si>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</si>
  <si>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</si>
  <si>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</si>
  <si>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</si>
  <si>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</si>
  <si>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</si>
  <si>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</si>
  <si>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</si>
  <si>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</si>
  <si>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</si>
  <si>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</si>
  <si>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</si>
  <si>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</si>
  <si>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</si>
  <si>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</si>
  <si>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</si>
  <si>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</si>
  <si>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</si>
  <si>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</si>
  <si>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</si>
  <si>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</si>
  <si>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</si>
  <si>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</si>
  <si>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</si>
  <si>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</si>
  <si>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</si>
  <si>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</si>
  <si>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</si>
  <si>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</si>
  <si>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</si>
  <si>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</si>
  <si>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</si>
  <si>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</si>
  <si>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</si>
  <si>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</si>
  <si>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</si>
  <si>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</si>
  <si>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</si>
  <si>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</si>
  <si>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</si>
  <si>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</si>
  <si>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</si>
  <si>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</si>
  <si>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</si>
  <si>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</si>
  <si>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</si>
  <si>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</si>
  <si>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</si>
  <si>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</si>
  <si>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</si>
  <si>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</si>
  <si>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</si>
  <si>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</si>
  <si>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</si>
  <si>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</si>
  <si>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</si>
  <si>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</si>
  <si>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</si>
  <si>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</si>
  <si>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</si>
  <si>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</si>
  <si>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</si>
  <si>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</si>
  <si>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</si>
  <si>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</si>
  <si>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</si>
  <si>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</si>
  <si>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</si>
  <si>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</si>
  <si>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</si>
  <si>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</si>
  <si>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</si>
  <si>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</si>
  <si>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</si>
  <si>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</si>
  <si>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</si>
  <si>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</si>
  <si>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</si>
  <si>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</si>
  <si>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</si>
  <si>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</si>
  <si>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</si>
  <si>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</si>
  <si>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</si>
  <si>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</si>
  <si>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</si>
  <si>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</si>
  <si>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</si>
  <si>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</si>
  <si>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</si>
  <si>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</si>
  <si>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</si>
  <si>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</si>
  <si>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</si>
  <si>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</si>
  <si>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</si>
  <si>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</si>
  <si>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</si>
  <si>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</si>
  <si>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</si>
  <si>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</si>
  <si>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</si>
  <si>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</si>
  <si>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</si>
  <si>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</si>
  <si>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</si>
  <si>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</si>
  <si>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</si>
  <si>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</si>
  <si>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</si>
  <si>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</si>
  <si>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</si>
  <si>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</si>
  <si>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</si>
  <si>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</si>
  <si>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</si>
  <si>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</si>
  <si>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</si>
  <si>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</si>
  <si>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</si>
  <si>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</si>
  <si>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</si>
  <si>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</si>
  <si>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</si>
  <si>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</si>
  <si>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</si>
  <si>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</si>
  <si>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</si>
  <si>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</si>
  <si>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</si>
  <si>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</si>
  <si>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</si>
  <si>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</si>
  <si>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</si>
  <si>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</si>
  <si>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</si>
  <si>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</si>
  <si>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</si>
  <si>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</si>
  <si>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</si>
  <si>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</si>
  <si>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</si>
  <si>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</si>
  <si>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</si>
  <si>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</si>
  <si>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</si>
  <si>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</si>
  <si>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</si>
  <si>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</si>
  <si>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</si>
  <si>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</si>
  <si>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</si>
  <si>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</si>
  <si>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</si>
  <si>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</si>
  <si>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</si>
  <si>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</si>
  <si>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</si>
  <si>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</si>
  <si>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</si>
  <si>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</si>
  <si>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</si>
  <si>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</si>
  <si>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</si>
  <si>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</si>
  <si>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</si>
  <si>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</si>
  <si>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</si>
  <si>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</si>
  <si>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</si>
  <si>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</si>
  <si>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</si>
  <si>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</si>
  <si>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</si>
  <si>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</si>
  <si>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</si>
  <si>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</si>
  <si>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</si>
  <si>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</si>
  <si>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</si>
  <si>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</si>
  <si>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</si>
  <si>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</si>
  <si>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</si>
  <si>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</si>
  <si>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</si>
  <si>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</si>
  <si>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</si>
  <si>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</si>
  <si>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</si>
  <si>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</si>
  <si>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</si>
  <si>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</si>
  <si>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</si>
  <si>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</si>
  <si>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</si>
  <si>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</si>
  <si>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</si>
  <si>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</si>
  <si>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</si>
  <si>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</si>
  <si>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</si>
  <si>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</si>
  <si>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</si>
  <si>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</si>
  <si>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</si>
  <si>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</si>
  <si>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</si>
  <si>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</si>
  <si>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</si>
  <si>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</si>
  <si>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</si>
  <si>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</si>
  <si>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</si>
  <si>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</si>
  <si>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</si>
  <si>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</si>
  <si>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</si>
  <si>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</si>
  <si>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</si>
  <si>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</si>
  <si>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</si>
  <si>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</si>
  <si>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</si>
  <si>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</si>
  <si>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</si>
  <si>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</si>
  <si>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</si>
  <si>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</si>
  <si>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</si>
  <si>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</si>
  <si>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</si>
  <si>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</si>
  <si>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</si>
  <si>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</si>
  <si>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</si>
  <si>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</si>
  <si>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</si>
  <si>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</si>
  <si>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</si>
  <si>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</si>
  <si>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</si>
  <si>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</si>
  <si>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</si>
  <si>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</si>
  <si>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</si>
  <si>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</si>
  <si>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</si>
  <si>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</si>
  <si>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</si>
  <si>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</si>
  <si>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</si>
  <si>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</si>
  <si>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</si>
  <si>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</si>
  <si>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</si>
  <si>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</si>
  <si>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</si>
  <si>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</si>
  <si>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</si>
  <si>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</si>
  <si>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</si>
  <si>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</si>
  <si>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</si>
  <si>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</si>
  <si>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</si>
  <si>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</si>
  <si>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</si>
  <si>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</si>
  <si>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</si>
  <si>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</si>
  <si>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</si>
  <si>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</si>
  <si>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</si>
  <si>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</si>
  <si>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</si>
  <si>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</si>
  <si>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</si>
  <si>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</si>
  <si>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</si>
  <si>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</si>
  <si>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</si>
  <si>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</si>
  <si>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</si>
  <si>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</si>
  <si>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</si>
  <si>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</si>
  <si>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</si>
  <si>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</si>
  <si>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</si>
  <si>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</si>
  <si>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</si>
  <si>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</si>
  <si>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</si>
  <si>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</si>
  <si>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</si>
  <si>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</si>
  <si>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</si>
  <si>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</si>
  <si>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</si>
  <si>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</si>
  <si>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</si>
  <si>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</si>
  <si>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</si>
  <si>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</si>
  <si>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</si>
  <si>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</si>
  <si>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</si>
  <si>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</si>
  <si>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</si>
  <si>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</si>
  <si>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</si>
  <si>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</si>
  <si>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</si>
  <si>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</si>
  <si>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</si>
  <si>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</si>
  <si>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</si>
  <si>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</si>
  <si>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</si>
  <si>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</si>
  <si>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</si>
  <si>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</si>
  <si>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</si>
  <si>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</si>
  <si>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</si>
  <si>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</si>
  <si>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</si>
  <si>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</si>
  <si>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</si>
  <si>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</si>
  <si>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</si>
  <si>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</si>
  <si>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</si>
  <si>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</si>
  <si>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</si>
  <si>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</si>
  <si>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</si>
  <si>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</si>
  <si>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</si>
  <si>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</si>
  <si>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</si>
  <si>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</si>
  <si>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</si>
  <si>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</si>
  <si>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</si>
  <si>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</si>
  <si>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</si>
  <si>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</si>
  <si>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</si>
  <si>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</si>
  <si>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</si>
  <si>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</si>
  <si>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</si>
  <si>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</si>
  <si>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</si>
  <si>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</si>
  <si>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</si>
  <si>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</si>
  <si>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</si>
  <si>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</si>
  <si>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</si>
  <si>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</si>
  <si>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</si>
  <si>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</si>
  <si>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</si>
  <si>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</si>
  <si>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</si>
  <si>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</si>
  <si>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</si>
  <si>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</si>
  <si>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</si>
  <si>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</si>
  <si>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</si>
  <si>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</si>
  <si>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</si>
  <si>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</si>
  <si>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</si>
  <si>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</si>
  <si>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</si>
  <si>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</si>
  <si>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</si>
  <si>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</si>
  <si>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</si>
  <si>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</si>
  <si>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</si>
  <si>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</si>
  <si>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</si>
  <si>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</si>
  <si>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</si>
  <si>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</si>
  <si>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</si>
  <si>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</si>
  <si>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</si>
  <si>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</si>
  <si>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</si>
  <si>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</si>
  <si>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</si>
  <si>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</si>
  <si>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</si>
  <si>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</si>
  <si>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</si>
  <si>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</si>
  <si>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</si>
  <si>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</si>
  <si>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</si>
  <si>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</si>
  <si>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</si>
  <si>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</si>
  <si>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</si>
  <si>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</si>
  <si>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</si>
  <si>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</si>
  <si>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</si>
  <si>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</si>
  <si>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</si>
  <si>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</si>
  <si>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</si>
  <si>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</si>
  <si>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</si>
  <si>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</si>
  <si>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</si>
  <si>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</si>
  <si>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</si>
  <si>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</si>
  <si>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</si>
  <si>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</si>
  <si>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</si>
  <si>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</si>
  <si>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</si>
  <si>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</si>
  <si>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</si>
  <si>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</si>
  <si>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</si>
  <si>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</si>
  <si>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</si>
  <si>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</si>
  <si>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</si>
  <si>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</si>
  <si>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</si>
  <si>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</si>
  <si>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</si>
  <si>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</si>
  <si>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</si>
  <si>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</si>
  <si>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</si>
  <si>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</si>
  <si>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</si>
  <si>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</si>
  <si>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</si>
  <si>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</si>
  <si>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</si>
  <si>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</si>
  <si>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</si>
  <si>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</si>
  <si>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</si>
  <si>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</si>
  <si>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</si>
  <si>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</si>
  <si>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</si>
  <si>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</si>
  <si>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</si>
  <si>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</si>
  <si>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</si>
  <si>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</si>
  <si>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</si>
  <si>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</si>
  <si>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</si>
  <si>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</si>
  <si>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</si>
  <si>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</si>
  <si>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</si>
  <si>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</si>
  <si>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</si>
  <si>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</si>
  <si>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</si>
  <si>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</si>
  <si>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</si>
  <si>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</si>
  <si>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</si>
  <si>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</si>
  <si>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</si>
  <si>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</si>
  <si>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</si>
  <si>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</si>
  <si>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</si>
  <si>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</si>
  <si>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</si>
  <si>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</si>
  <si>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</si>
  <si>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</si>
  <si>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</si>
  <si>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</si>
  <si>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</si>
  <si>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</si>
  <si>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</si>
  <si>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</si>
  <si>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</si>
  <si>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</si>
  <si>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</si>
  <si>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</si>
  <si>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</si>
  <si>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</si>
  <si>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</si>
  <si>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</si>
  <si>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</si>
  <si>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</si>
  <si>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</si>
  <si>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</si>
  <si>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</si>
  <si>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</si>
  <si>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</si>
  <si>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</si>
  <si>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</si>
  <si>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</si>
  <si>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</si>
  <si>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</si>
  <si>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</si>
  <si>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</si>
  <si>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</si>
  <si>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</si>
  <si>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</si>
  <si>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</si>
  <si>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</si>
  <si>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</si>
  <si>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</si>
  <si>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</si>
  <si>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</si>
  <si>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</si>
  <si>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</si>
  <si>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</si>
  <si>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</si>
  <si>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</si>
  <si>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</si>
  <si>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</si>
  <si>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</si>
  <si>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</si>
  <si>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</si>
  <si>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</si>
  <si>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</si>
  <si>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</si>
  <si>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</si>
  <si>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</si>
  <si>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</si>
  <si>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</si>
  <si>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</si>
  <si>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</si>
  <si>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</si>
  <si>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</si>
  <si>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</si>
  <si>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</si>
  <si>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</si>
  <si>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</si>
  <si>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</si>
  <si>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</si>
  <si>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</si>
  <si>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</si>
  <si>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</si>
  <si>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</si>
  <si>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</si>
  <si>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</si>
  <si>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</si>
  <si>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</si>
  <si>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</si>
  <si>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</si>
  <si>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</si>
  <si>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</si>
  <si>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</si>
  <si>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</si>
  <si>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</si>
  <si>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</si>
  <si>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</si>
  <si>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</si>
  <si>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</si>
  <si>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</si>
  <si>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</si>
  <si>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</si>
  <si>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</si>
  <si>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</si>
  <si>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</si>
  <si>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</si>
  <si>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</si>
  <si>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</si>
  <si>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</si>
  <si>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</si>
  <si>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</si>
  <si>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</si>
  <si>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</si>
  <si>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</si>
  <si>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</si>
  <si>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</si>
  <si>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</si>
  <si>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</si>
  <si>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</si>
  <si>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</si>
  <si>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</si>
  <si>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</si>
  <si>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</si>
  <si>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</si>
  <si>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</si>
  <si>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</si>
  <si>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</si>
  <si>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</si>
  <si>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</si>
  <si>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</si>
  <si>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</si>
  <si>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</si>
  <si>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</si>
  <si>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</si>
  <si>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</si>
  <si>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</si>
  <si>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</si>
  <si>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</si>
  <si>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</si>
  <si>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</si>
  <si>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</si>
  <si>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</si>
  <si>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</si>
  <si>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</si>
  <si>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</si>
  <si>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</si>
  <si>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</si>
  <si>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</si>
  <si>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</si>
  <si>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</si>
  <si>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</si>
  <si>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</si>
  <si>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</si>
  <si>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</si>
  <si>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</si>
  <si>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</si>
  <si>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</si>
  <si>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</si>
  <si>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</si>
  <si>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</si>
  <si>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</si>
  <si>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</si>
  <si>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</si>
  <si>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</si>
  <si>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</si>
  <si>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</si>
  <si>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</si>
  <si>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</si>
  <si>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</si>
  <si>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</si>
  <si>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</si>
  <si>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</si>
  <si>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</si>
  <si>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</si>
  <si>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</si>
  <si>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</si>
  <si>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</si>
  <si>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</si>
  <si>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</si>
  <si>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</si>
  <si>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</si>
  <si>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</si>
  <si>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</si>
  <si>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</si>
  <si>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</si>
  <si>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</si>
  <si>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</si>
  <si>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</si>
  <si>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</si>
  <si>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</si>
  <si>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</si>
  <si>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</si>
  <si>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</si>
  <si>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</si>
  <si>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</si>
  <si>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</si>
  <si>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</si>
  <si>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</si>
  <si>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</si>
  <si>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</si>
  <si>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</si>
  <si>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</si>
  <si>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</si>
  <si>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</si>
  <si>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</si>
  <si>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</si>
  <si>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</si>
  <si>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</si>
  <si>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</si>
  <si>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</si>
  <si>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</si>
  <si>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</si>
  <si>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</si>
  <si>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</si>
  <si>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</si>
  <si>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</si>
  <si>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</si>
  <si>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</si>
  <si>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</si>
  <si>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</si>
  <si>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</si>
  <si>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</si>
  <si>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</si>
  <si>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</si>
  <si>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</si>
  <si>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</si>
  <si>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</si>
  <si>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</si>
  <si>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</si>
  <si>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</si>
  <si>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</si>
  <si>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</si>
  <si>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</si>
  <si>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</si>
  <si>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</si>
  <si>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</si>
  <si>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</si>
  <si>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</si>
  <si>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</si>
  <si>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</si>
  <si>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</si>
  <si>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</si>
  <si>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</si>
  <si>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</si>
  <si>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</si>
  <si>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</si>
  <si>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</si>
  <si>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</si>
  <si>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</si>
  <si>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</si>
  <si>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</si>
  <si>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</si>
  <si>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</si>
  <si>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</si>
  <si>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</si>
  <si>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</si>
  <si>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</si>
  <si>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</si>
  <si>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</si>
  <si>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</si>
  <si>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</si>
  <si>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</si>
  <si>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</si>
  <si>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</si>
  <si>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</si>
  <si>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</si>
  <si>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</si>
  <si>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</si>
  <si>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</si>
  <si>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</si>
  <si>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</si>
  <si>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</si>
  <si>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</si>
  <si>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</si>
  <si>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</si>
  <si>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</si>
  <si>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</si>
  <si>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</si>
  <si>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</si>
  <si>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</si>
  <si>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</si>
  <si>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</si>
  <si>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</si>
  <si>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</si>
  <si>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</si>
  <si>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</si>
  <si>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</si>
  <si>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</si>
  <si>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</si>
  <si>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</si>
  <si>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</si>
  <si>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</si>
  <si>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</si>
  <si>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</si>
  <si>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</si>
  <si>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</si>
  <si>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</si>
  <si>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</si>
  <si>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</si>
  <si>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</si>
  <si>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</si>
  <si>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</si>
  <si>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</si>
  <si>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</si>
  <si>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</si>
  <si>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</si>
  <si>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</si>
  <si>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</si>
  <si>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</si>
  <si>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</si>
  <si>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</si>
  <si>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</si>
  <si>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</si>
  <si>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</si>
  <si>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</si>
  <si>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</si>
  <si>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</si>
  <si>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</si>
  <si>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</si>
  <si>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</si>
  <si>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</si>
  <si>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</si>
  <si>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</si>
  <si>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</si>
  <si>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</si>
  <si>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</si>
  <si>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</si>
  <si>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</si>
  <si>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</si>
  <si>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</si>
  <si>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</si>
  <si>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</si>
  <si>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</si>
  <si>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</si>
  <si>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</si>
  <si>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</si>
  <si>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</si>
  <si>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</si>
  <si>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</si>
  <si>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</si>
  <si>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</si>
  <si>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</si>
  <si>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</si>
  <si>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</si>
  <si>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</si>
  <si>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</si>
  <si>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</si>
  <si>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</si>
  <si>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</si>
  <si>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</si>
  <si>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</si>
  <si>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</si>
  <si>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</si>
  <si>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</si>
  <si>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</si>
  <si>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</si>
  <si>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</si>
  <si>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</si>
  <si>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</si>
  <si>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</si>
  <si>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</si>
  <si>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</si>
  <si>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</si>
  <si>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</si>
  <si>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</si>
  <si>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</si>
  <si>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</si>
  <si>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</si>
  <si>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</si>
  <si>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</si>
  <si>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</si>
  <si>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</si>
  <si>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</si>
  <si>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</si>
  <si>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</si>
  <si>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</si>
  <si>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</si>
  <si>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</si>
  <si>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</si>
  <si>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</si>
  <si>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</si>
  <si>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</si>
  <si>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</si>
  <si>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</si>
  <si>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</si>
  <si>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</si>
  <si>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</si>
  <si>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</si>
  <si>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</si>
  <si>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</si>
  <si>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</si>
  <si>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</si>
  <si>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</si>
  <si>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</si>
  <si>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</si>
  <si>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</si>
  <si>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</si>
  <si>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</si>
  <si>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</si>
  <si>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</si>
  <si>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</si>
  <si>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</si>
  <si>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</si>
  <si>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</si>
  <si>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</si>
  <si>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</si>
  <si>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</si>
  <si>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</si>
  <si>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</si>
  <si>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</si>
  <si>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</si>
  <si>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</si>
  <si>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</si>
  <si>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</si>
  <si>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</si>
  <si>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</si>
  <si>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</si>
  <si>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</si>
  <si>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</si>
  <si>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</si>
  <si>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</si>
  <si>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</si>
  <si>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</si>
  <si>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</si>
  <si>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</si>
  <si>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</si>
  <si>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</si>
  <si>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</si>
  <si>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</si>
  <si>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</si>
  <si>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</si>
  <si>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</si>
  <si>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</si>
  <si>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</si>
  <si>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</si>
  <si>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</si>
  <si>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</si>
  <si>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</si>
  <si>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</si>
  <si>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</si>
  <si>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</si>
  <si>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</si>
  <si>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</si>
  <si>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</si>
  <si>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</si>
  <si>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</si>
  <si>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</si>
  <si>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</si>
  <si>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</si>
  <si>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</si>
  <si>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</si>
  <si>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</si>
  <si>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</si>
  <si>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</si>
  <si>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</si>
  <si>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</si>
  <si>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</si>
  <si>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</si>
  <si>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</si>
  <si>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</si>
  <si>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</si>
  <si>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</si>
  <si>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</si>
  <si>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</si>
  <si>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</si>
  <si>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</si>
  <si>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</si>
  <si>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</si>
  <si>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</si>
  <si>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</si>
  <si>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</si>
  <si>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</si>
  <si>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</si>
  <si>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</si>
  <si>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</si>
  <si>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</si>
  <si>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</si>
  <si>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</si>
  <si>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</si>
  <si>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</si>
  <si>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</si>
  <si>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</si>
  <si>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</si>
  <si>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</si>
  <si>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</si>
  <si>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</si>
  <si>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</si>
  <si>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</si>
  <si>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</si>
  <si>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</si>
  <si>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</si>
  <si>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</si>
  <si>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</si>
  <si>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</si>
  <si>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</si>
  <si>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</si>
  <si>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</si>
  <si>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</si>
  <si>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</si>
  <si>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</si>
  <si>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</si>
  <si>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</si>
  <si>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</si>
  <si>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</si>
  <si>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</si>
  <si>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</si>
  <si>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</si>
  <si>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</si>
  <si>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</si>
  <si>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</si>
  <si>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</si>
  <si>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</si>
  <si>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</si>
  <si>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</si>
  <si>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</si>
  <si>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</si>
  <si>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</si>
  <si>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</si>
  <si>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</si>
  <si>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</si>
  <si>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</si>
  <si>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</si>
  <si>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</si>
  <si>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</si>
  <si>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</si>
  <si>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</si>
  <si>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</si>
  <si>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</si>
  <si>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</si>
  <si>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</si>
  <si>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</si>
  <si>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</si>
  <si>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</si>
  <si>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</si>
  <si>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</si>
  <si>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</si>
  <si>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</si>
  <si>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</si>
  <si>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</si>
  <si>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</si>
  <si>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</si>
  <si>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</si>
  <si>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</si>
  <si>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</si>
  <si>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</si>
  <si>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</si>
  <si>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</si>
  <si>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</si>
  <si>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</si>
  <si>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</si>
  <si>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</si>
  <si>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</si>
  <si>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</si>
  <si>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</si>
  <si>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</si>
  <si>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</si>
  <si>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</si>
  <si>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</si>
  <si>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</si>
  <si>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</si>
  <si>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</si>
  <si>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</si>
  <si>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</si>
  <si>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</si>
  <si>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</si>
  <si>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</si>
  <si>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</si>
  <si>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</si>
  <si>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</si>
  <si>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</si>
  <si>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</si>
  <si>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</si>
  <si>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</si>
  <si>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</si>
  <si>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</si>
  <si>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</si>
  <si>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</si>
  <si>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</si>
  <si>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</si>
  <si>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</si>
  <si>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</si>
  <si>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</si>
  <si>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</si>
  <si>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</si>
  <si>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</si>
  <si>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</si>
  <si>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</si>
  <si>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</si>
  <si>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</si>
  <si>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</si>
  <si>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</si>
  <si>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</si>
  <si>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</si>
  <si>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</si>
  <si>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</si>
  <si>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</si>
  <si>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</si>
  <si>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</si>
  <si>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</si>
  <si>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</si>
  <si>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</si>
  <si>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</si>
  <si>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</si>
  <si>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</si>
  <si>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</si>
  <si>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</si>
  <si>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</si>
  <si>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</si>
  <si>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</si>
  <si>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</si>
  <si>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</si>
  <si>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</si>
  <si>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</si>
  <si>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</si>
  <si>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</si>
  <si>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</si>
  <si>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</si>
  <si>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</si>
  <si>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</si>
  <si>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</si>
  <si>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</si>
  <si>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</si>
  <si>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</si>
  <si>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</si>
  <si>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</si>
  <si>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</si>
  <si>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</si>
  <si>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</si>
  <si>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</si>
  <si>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</si>
  <si>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</si>
  <si>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</si>
  <si>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</si>
  <si>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</si>
  <si>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</si>
  <si>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</si>
  <si>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</si>
  <si>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</si>
  <si>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</si>
  <si>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</si>
  <si>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</si>
  <si>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</si>
  <si>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</si>
  <si>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</si>
  <si>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</si>
  <si>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</si>
  <si>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</si>
  <si>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</si>
  <si>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</si>
  <si>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</si>
  <si>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</si>
  <si>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</si>
  <si>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</si>
  <si>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</si>
  <si>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</si>
  <si>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</si>
  <si>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</si>
  <si>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</si>
  <si>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</si>
  <si>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</si>
  <si>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</si>
  <si>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</si>
  <si>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</si>
  <si>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</si>
  <si>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</si>
  <si>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</si>
  <si>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</si>
  <si>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</si>
  <si>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</si>
  <si>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</si>
  <si>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</si>
  <si>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</si>
  <si>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</si>
  <si>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</si>
  <si>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</si>
  <si>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</si>
  <si>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</si>
  <si>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</si>
  <si>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</si>
  <si>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</si>
  <si>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</si>
  <si>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</si>
  <si>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</si>
  <si>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</si>
  <si>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</si>
  <si>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</si>
  <si>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</si>
  <si>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</si>
  <si>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</si>
  <si>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</si>
  <si>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</si>
  <si>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</si>
  <si>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</si>
  <si>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</si>
  <si>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</si>
  <si>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</si>
  <si>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</si>
  <si>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</si>
  <si>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</si>
  <si>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</si>
  <si>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</si>
  <si>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</si>
  <si>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</si>
  <si>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</si>
  <si>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</si>
  <si>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</si>
  <si>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</si>
  <si>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</si>
  <si>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</si>
  <si>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</si>
  <si>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</si>
  <si>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</si>
  <si>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</si>
  <si>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</si>
  <si>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</si>
  <si>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</si>
  <si>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</si>
  <si>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</si>
  <si>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</si>
  <si>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</si>
  <si>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</si>
  <si>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</si>
  <si>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</si>
  <si>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</si>
  <si>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</si>
  <si>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</si>
  <si>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</si>
  <si>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</si>
  <si>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</si>
  <si>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</si>
  <si>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</si>
  <si>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</si>
  <si>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</si>
  <si>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</si>
  <si>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</si>
  <si>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</si>
  <si>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</si>
  <si>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</si>
  <si>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</si>
  <si>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</si>
  <si>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</si>
  <si>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</si>
  <si>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</si>
  <si>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</si>
  <si>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</si>
  <si>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</si>
  <si>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</si>
  <si>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</si>
  <si>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</si>
  <si>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</si>
  <si>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</si>
  <si>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</si>
  <si>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</si>
  <si>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</si>
  <si>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</si>
  <si>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</si>
  <si>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</si>
  <si>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</si>
  <si>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</si>
  <si>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</si>
  <si>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</si>
  <si>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</si>
  <si>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</si>
  <si>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</si>
  <si>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</si>
  <si>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</si>
  <si>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</si>
  <si>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</si>
  <si>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</si>
  <si>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</si>
  <si>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</si>
  <si>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</si>
  <si>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</si>
  <si>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</si>
  <si>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</si>
  <si>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</si>
  <si>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</si>
  <si>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</si>
  <si>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</si>
  <si>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</si>
  <si>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</si>
  <si>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</si>
  <si>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</si>
  <si>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</si>
  <si>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</si>
  <si>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</si>
  <si>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</si>
  <si>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</si>
  <si>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</si>
  <si>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</si>
  <si>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</si>
  <si>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</si>
  <si>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</si>
  <si>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</si>
  <si>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</si>
  <si>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</si>
  <si>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</si>
  <si>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</si>
  <si>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</si>
  <si>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</si>
  <si>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</si>
  <si>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</si>
  <si>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</si>
  <si>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</si>
  <si>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</si>
  <si>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</si>
  <si>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</si>
  <si>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</si>
  <si>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</si>
  <si>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</si>
  <si>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</si>
  <si>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</si>
  <si>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</si>
  <si>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</si>
  <si>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</si>
  <si>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</si>
  <si>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</si>
  <si>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</si>
  <si>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</si>
  <si>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</si>
  <si>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</si>
  <si>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</si>
  <si>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</si>
  <si>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</si>
  <si>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</si>
  <si>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</si>
  <si>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</si>
  <si>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</si>
  <si>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</si>
  <si>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</si>
  <si>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</si>
  <si>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</si>
  <si>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</si>
  <si>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</si>
  <si>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</si>
  <si>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</si>
  <si>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</si>
  <si>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</si>
  <si>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</si>
  <si>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</si>
  <si>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</si>
  <si>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</si>
  <si>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</si>
  <si>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</si>
  <si>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</si>
  <si>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</si>
  <si>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</si>
  <si>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</si>
  <si>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</si>
  <si>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</si>
  <si>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</si>
  <si>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</si>
  <si>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</si>
  <si>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</si>
  <si>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</si>
  <si>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</si>
  <si>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</si>
  <si>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</si>
  <si>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</si>
  <si>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</si>
  <si>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</si>
  <si>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</si>
  <si>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</si>
  <si>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</si>
  <si>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</si>
  <si>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</si>
  <si>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</si>
  <si>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</si>
  <si>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</si>
  <si>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</si>
  <si>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</si>
  <si>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</si>
  <si>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</si>
  <si>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</si>
  <si>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</si>
  <si>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</si>
  <si>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</si>
  <si>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</si>
  <si>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</si>
  <si>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</si>
  <si>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</si>
  <si>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</si>
  <si>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</si>
  <si>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</si>
  <si>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</si>
  <si>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</si>
  <si>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</si>
  <si>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</si>
  <si>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</si>
  <si>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</si>
  <si>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</si>
  <si>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</si>
  <si>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</si>
  <si>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</si>
  <si>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</si>
  <si>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</si>
  <si>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</si>
  <si>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</si>
  <si>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</si>
  <si>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</si>
  <si>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</si>
  <si>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</si>
  <si>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</si>
  <si>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</si>
  <si>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</si>
  <si>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</si>
  <si>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</si>
  <si>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</si>
  <si>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</si>
  <si>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</si>
  <si>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</si>
  <si>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</si>
  <si>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</si>
  <si>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</si>
  <si>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</si>
  <si>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</si>
  <si>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</si>
  <si>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</si>
  <si>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</si>
  <si>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</si>
  <si>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</si>
  <si>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</si>
  <si>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</si>
  <si>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</si>
  <si>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</si>
  <si>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</si>
  <si>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</si>
  <si>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</si>
  <si>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</si>
  <si>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</si>
  <si>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</si>
  <si>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</si>
  <si>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</si>
  <si>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</si>
  <si>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</si>
  <si>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</si>
  <si>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</si>
  <si>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</si>
  <si>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</si>
  <si>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</si>
  <si>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</si>
  <si>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</si>
  <si>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</si>
  <si>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</si>
  <si>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</si>
  <si>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</si>
  <si>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</si>
  <si>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</si>
  <si>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</si>
  <si>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</si>
  <si>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</si>
  <si>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</si>
  <si>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</si>
  <si>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</si>
  <si>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</si>
  <si>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</si>
  <si>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</si>
  <si>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</si>
  <si>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</si>
  <si>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</si>
  <si>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</si>
  <si>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</si>
  <si>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</si>
  <si>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</si>
  <si>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</si>
  <si>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</si>
  <si>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</si>
  <si>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</si>
  <si>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</si>
  <si>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</si>
  <si>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</si>
  <si>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</si>
  <si>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</si>
  <si>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</si>
  <si>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</si>
  <si>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</si>
  <si>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</si>
  <si>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</si>
  <si>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</si>
  <si>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</si>
  <si>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</si>
  <si>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</si>
  <si>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</si>
  <si>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</si>
  <si>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</si>
  <si>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</si>
  <si>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</si>
  <si>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</si>
  <si>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</si>
  <si>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</si>
  <si>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</si>
  <si>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</si>
  <si>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</si>
  <si>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</si>
  <si>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</si>
  <si>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</si>
  <si>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</si>
  <si>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</si>
  <si>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</si>
  <si>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</si>
  <si>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</si>
  <si>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</si>
  <si>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</si>
  <si>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</si>
  <si>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</si>
  <si>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</si>
  <si>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</si>
  <si>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</si>
  <si>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</si>
  <si>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</si>
  <si>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</si>
  <si>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</si>
  <si>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</si>
  <si>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</si>
  <si>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</si>
  <si>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</si>
  <si>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</si>
  <si>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</si>
  <si>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</si>
  <si>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</si>
  <si>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</si>
  <si>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</si>
  <si>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</si>
  <si>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</si>
  <si>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</si>
  <si>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</si>
  <si>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</si>
  <si>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</si>
  <si>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</si>
  <si>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</si>
  <si>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</si>
  <si>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</si>
  <si>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</si>
  <si>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</si>
  <si>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</si>
  <si>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</si>
  <si>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</si>
  <si>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</si>
  <si>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</si>
  <si>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</si>
  <si>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</si>
  <si>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</si>
  <si>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</si>
  <si>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</si>
  <si>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</si>
  <si>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</si>
  <si>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</si>
  <si>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</si>
  <si>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</si>
  <si>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</si>
  <si>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</si>
  <si>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</si>
  <si>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</si>
  <si>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</si>
  <si>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</si>
  <si>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</si>
  <si>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</si>
  <si>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</si>
  <si>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</si>
  <si>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</si>
  <si>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</si>
  <si>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</si>
  <si>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</si>
  <si>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</si>
  <si>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</si>
  <si>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</si>
  <si>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</si>
  <si>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</si>
  <si>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</si>
  <si>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</si>
  <si>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</si>
  <si>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</si>
  <si>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</si>
  <si>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</si>
  <si>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</si>
  <si>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</si>
  <si>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</si>
  <si>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</si>
  <si>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</si>
  <si>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</si>
  <si>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</si>
  <si>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</si>
  <si>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</si>
  <si>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</si>
  <si>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</si>
  <si>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</si>
  <si>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</si>
  <si>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</si>
  <si>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</si>
  <si>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</si>
  <si>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</si>
  <si>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</si>
  <si>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</si>
  <si>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</si>
  <si>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</si>
  <si>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</si>
  <si>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</si>
  <si>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</si>
  <si>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</si>
  <si>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</si>
  <si>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</si>
  <si>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</si>
  <si>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</si>
  <si>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</si>
  <si>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</si>
  <si>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</si>
  <si>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</si>
  <si>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</si>
  <si>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</si>
  <si>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</si>
  <si>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</si>
  <si>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</si>
  <si>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</si>
  <si>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</si>
  <si>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</si>
  <si>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</si>
  <si>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</si>
  <si>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</si>
  <si>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</si>
  <si>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</si>
  <si>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</si>
  <si>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</si>
  <si>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</si>
  <si>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</si>
  <si>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</si>
  <si>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</si>
  <si>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</si>
  <si>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</si>
  <si>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</si>
  <si>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</si>
  <si>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</si>
  <si>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</si>
  <si>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</si>
  <si>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</si>
  <si>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</si>
  <si>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</si>
  <si>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</si>
  <si>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</si>
  <si>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</si>
  <si>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</si>
  <si>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</si>
  <si>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</si>
  <si>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</si>
  <si>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</si>
  <si>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</si>
  <si>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</si>
  <si>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</si>
  <si>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</si>
  <si>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</si>
  <si>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</si>
  <si>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</si>
  <si>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</si>
  <si>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</si>
  <si>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</si>
  <si>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</si>
  <si>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</si>
  <si>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</si>
  <si>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</si>
  <si>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</si>
  <si>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</si>
  <si>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</si>
  <si>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</si>
  <si>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</si>
  <si>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</si>
  <si>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</si>
  <si>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</si>
  <si>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</si>
  <si>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</si>
  <si>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</si>
  <si>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</si>
  <si>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</si>
  <si>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</si>
  <si>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</si>
  <si>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</si>
  <si>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</si>
  <si>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</si>
  <si>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</si>
  <si>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</si>
  <si>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</si>
  <si>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</si>
  <si>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</si>
  <si>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</si>
  <si>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</si>
  <si>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</si>
  <si>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</si>
  <si>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</si>
  <si>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</si>
  <si>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</si>
  <si>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</si>
  <si>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</si>
  <si>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</si>
  <si>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</si>
  <si>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</si>
  <si>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</si>
  <si>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</si>
  <si>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</si>
  <si>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</si>
  <si>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</si>
  <si>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</si>
  <si>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</si>
  <si>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</si>
  <si>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</si>
  <si>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</si>
  <si>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</si>
  <si>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</si>
  <si>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</si>
  <si>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</si>
  <si>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</si>
  <si>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</si>
  <si>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</si>
  <si>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</si>
  <si>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</si>
  <si>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</si>
  <si>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</si>
  <si>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</si>
  <si>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</si>
  <si>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</si>
  <si>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</si>
  <si>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</si>
  <si>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</si>
  <si>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</si>
  <si>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</si>
  <si>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</si>
  <si>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</si>
  <si>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</si>
  <si>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</si>
  <si>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</si>
  <si>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</si>
  <si>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</si>
  <si>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</si>
  <si>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</si>
  <si>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</si>
  <si>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</si>
  <si>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</si>
  <si>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</si>
  <si>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</si>
  <si>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</si>
  <si>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</si>
  <si>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</si>
  <si>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</si>
  <si>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</si>
  <si>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</si>
  <si>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</si>
  <si>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</si>
  <si>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</si>
  <si>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</si>
  <si>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</si>
  <si>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</si>
  <si>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</si>
  <si>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</si>
  <si>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</si>
  <si>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</si>
  <si>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</si>
  <si>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</si>
  <si>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</si>
  <si>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</si>
  <si>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</si>
  <si>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</si>
  <si>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</si>
  <si>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</si>
  <si>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</si>
  <si>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</si>
  <si>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</si>
  <si>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</si>
  <si>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</si>
  <si>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</si>
  <si>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</si>
  <si>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</si>
  <si>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</si>
  <si>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</si>
  <si>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</si>
  <si>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</si>
  <si>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</si>
  <si>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</si>
  <si>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</si>
  <si>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</si>
  <si>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</si>
  <si>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</si>
  <si>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</si>
  <si>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</si>
  <si>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</si>
  <si>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</si>
  <si>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</si>
  <si>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</si>
  <si>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</si>
  <si>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</si>
  <si>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</si>
  <si>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</si>
  <si>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</si>
  <si>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</si>
  <si>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</si>
  <si>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</si>
  <si>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</si>
  <si>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</si>
  <si>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</si>
  <si>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</si>
  <si>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</si>
  <si>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</si>
  <si>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</si>
  <si>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</si>
  <si>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</si>
  <si>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</si>
  <si>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</si>
  <si>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</si>
  <si>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</si>
  <si>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</si>
  <si>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</si>
  <si>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</si>
  <si>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</si>
  <si>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</si>
  <si>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</si>
  <si>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</si>
  <si>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</si>
  <si>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</si>
  <si>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</si>
  <si>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</si>
  <si>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</si>
  <si>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</si>
  <si>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</si>
  <si>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</si>
  <si>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</si>
  <si>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</si>
  <si>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</si>
  <si>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</si>
  <si>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</si>
  <si>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</si>
  <si>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</si>
  <si>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</si>
  <si>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</si>
  <si>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</si>
  <si>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</si>
  <si>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</si>
  <si>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</si>
  <si>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</si>
  <si>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</si>
  <si>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</si>
  <si>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</si>
  <si>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</si>
  <si>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</si>
  <si>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</si>
  <si>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</si>
  <si>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</si>
  <si>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</si>
  <si>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</si>
  <si>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</si>
  <si>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</si>
  <si>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</si>
  <si>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</si>
  <si>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</si>
  <si>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</si>
  <si>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</si>
  <si>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</si>
  <si>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</si>
  <si>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</si>
  <si>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</si>
  <si>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</si>
  <si>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</si>
  <si>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</si>
  <si>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</si>
  <si>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</si>
  <si>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</si>
  <si>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</si>
  <si>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</si>
  <si>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</si>
  <si>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</si>
  <si>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</si>
  <si>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</si>
  <si>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</si>
  <si>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</si>
  <si>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</si>
  <si>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</si>
  <si>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</si>
  <si>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</si>
  <si>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</si>
  <si>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</si>
  <si>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</si>
  <si>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</si>
  <si>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</si>
  <si>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</si>
  <si>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</si>
  <si>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</si>
  <si>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</si>
  <si>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</si>
  <si>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</si>
  <si>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</si>
  <si>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</si>
  <si>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</si>
  <si>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</si>
  <si>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</si>
  <si>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</si>
  <si>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</si>
  <si>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</si>
  <si>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</si>
  <si>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</si>
  <si>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</si>
  <si>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</si>
  <si>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</si>
  <si>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</si>
  <si>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</si>
  <si>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</si>
  <si>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</si>
  <si>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</si>
  <si>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</si>
  <si>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</si>
  <si>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</si>
  <si>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</si>
  <si>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</si>
  <si>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</si>
  <si>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</si>
  <si>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</si>
  <si>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</si>
  <si>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</si>
  <si>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</si>
  <si>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</si>
  <si>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</si>
  <si>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</si>
  <si>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</si>
  <si>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</si>
  <si>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</si>
  <si>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</si>
  <si>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</si>
  <si>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</si>
  <si>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</si>
  <si>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</si>
  <si>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</si>
  <si>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</si>
  <si>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</si>
  <si>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</si>
  <si>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</si>
  <si>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</si>
  <si>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</si>
  <si>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</si>
  <si>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</si>
  <si>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</si>
  <si>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</si>
  <si>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</si>
  <si>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</si>
  <si>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</si>
  <si>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</si>
  <si>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</si>
  <si>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</si>
  <si>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</si>
  <si>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</si>
  <si>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</si>
  <si>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</si>
  <si>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</si>
  <si>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</si>
  <si>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</si>
  <si>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</si>
  <si>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</si>
  <si>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</si>
  <si>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</si>
  <si>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</si>
  <si>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</si>
  <si>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</si>
  <si>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</si>
  <si>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</si>
  <si>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</si>
  <si>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</si>
  <si>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</si>
  <si>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</si>
  <si>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</si>
  <si>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</si>
  <si>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</si>
  <si>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</si>
  <si>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</si>
  <si>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</si>
  <si>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</si>
  <si>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</si>
  <si>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</si>
  <si>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</si>
  <si>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</si>
  <si>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</si>
  <si>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</si>
  <si>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</si>
  <si>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</si>
  <si>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</si>
  <si>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</si>
  <si>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</si>
  <si>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</si>
  <si>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</si>
  <si>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</si>
  <si>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</si>
  <si>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</si>
  <si>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</si>
  <si>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</si>
  <si>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</si>
  <si>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</si>
  <si>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</si>
  <si>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</si>
  <si>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</si>
  <si>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</si>
  <si>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</si>
  <si>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</si>
  <si>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</si>
  <si>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</si>
  <si>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</si>
  <si>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</si>
  <si>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</si>
  <si>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</si>
  <si>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</si>
  <si>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</si>
  <si>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</si>
  <si>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</si>
  <si>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</si>
  <si>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</si>
  <si>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</si>
  <si>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</si>
  <si>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</si>
  <si>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</si>
  <si>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</si>
  <si>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</si>
  <si>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</si>
  <si>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</si>
  <si>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</si>
  <si>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</si>
  <si>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</si>
  <si>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</si>
  <si>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</si>
  <si>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</si>
  <si>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</si>
  <si>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</si>
  <si>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</si>
  <si>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</si>
  <si>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</si>
  <si>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</si>
  <si>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</si>
  <si>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</si>
  <si>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</si>
  <si>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</si>
  <si>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</si>
  <si>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</si>
  <si>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</si>
  <si>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</si>
  <si>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</si>
  <si>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</si>
  <si>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</si>
  <si>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</si>
  <si>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</si>
  <si>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</si>
  <si>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</si>
  <si>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</si>
  <si>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</si>
  <si>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</si>
  <si>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</si>
  <si>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</si>
  <si>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</si>
  <si>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</si>
  <si>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</si>
  <si>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</si>
  <si>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</si>
  <si>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</si>
  <si>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</si>
  <si>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</si>
  <si>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</si>
  <si>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</si>
  <si>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</si>
  <si>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</si>
  <si>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</si>
  <si>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</si>
  <si>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</si>
  <si>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</si>
  <si>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</si>
  <si>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</si>
  <si>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</si>
  <si>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</si>
  <si>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</si>
  <si>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</si>
  <si>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</si>
  <si>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</si>
  <si>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</si>
  <si>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</si>
  <si>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</si>
  <si>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</si>
  <si>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</si>
  <si>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</si>
  <si>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</si>
  <si>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</si>
  <si>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</si>
  <si>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</si>
  <si>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</si>
  <si>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</si>
  <si>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</si>
  <si>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</si>
  <si>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</si>
  <si>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</si>
  <si>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</si>
  <si>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</si>
  <si>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</si>
  <si>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</si>
  <si>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</si>
  <si>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</si>
  <si>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</si>
  <si>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</si>
  <si>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</si>
  <si>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</si>
  <si>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</si>
  <si>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</si>
  <si>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</si>
  <si>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</si>
  <si>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</si>
  <si>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</si>
  <si>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</si>
  <si>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</si>
  <si>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</si>
  <si>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</si>
  <si>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</si>
  <si>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</si>
  <si>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</si>
  <si>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</si>
  <si>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</si>
  <si>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</si>
  <si>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</si>
  <si>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</si>
  <si>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</si>
  <si>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</si>
  <si>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</si>
  <si>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</si>
  <si>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</si>
  <si>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</si>
  <si>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</si>
  <si>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</si>
  <si>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</si>
  <si>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</si>
  <si>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</si>
  <si>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</si>
  <si>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</si>
  <si>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</si>
  <si>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</si>
  <si>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</si>
  <si>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</si>
  <si>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</si>
  <si>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</si>
  <si>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</si>
  <si>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</si>
  <si>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</si>
  <si>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</si>
  <si>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</si>
  <si>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</si>
  <si>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</si>
  <si>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</si>
  <si>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</si>
  <si>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</si>
  <si>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</si>
  <si>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</si>
  <si>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</si>
  <si>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</si>
  <si>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</si>
  <si>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</si>
  <si>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</si>
  <si>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</si>
  <si>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</si>
  <si>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</si>
  <si>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</si>
  <si>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</si>
  <si>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</si>
  <si>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</si>
  <si>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</si>
  <si>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</si>
  <si>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</si>
  <si>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</si>
  <si>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</si>
  <si>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</si>
  <si>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</si>
  <si>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</si>
  <si>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</si>
  <si>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</si>
  <si>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</si>
  <si>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</si>
  <si>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</si>
  <si>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</si>
  <si>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</si>
  <si>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</si>
  <si>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</si>
  <si>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</si>
  <si>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</si>
  <si>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</si>
  <si>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</si>
  <si>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</si>
  <si>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</si>
  <si>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</si>
  <si>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</si>
  <si>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</si>
  <si>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</si>
  <si>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</si>
  <si>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</si>
  <si>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</si>
  <si>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</si>
  <si>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</si>
  <si>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</si>
  <si>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</si>
  <si>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</si>
  <si>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</si>
  <si>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</si>
  <si>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</si>
  <si>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</si>
  <si>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</si>
  <si>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</si>
  <si>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</si>
  <si>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</si>
  <si>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</si>
  <si>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</si>
  <si>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</si>
  <si>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</si>
  <si>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</si>
  <si>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</si>
  <si>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</si>
  <si>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</si>
  <si>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</si>
  <si>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</si>
  <si>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</si>
  <si>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</si>
  <si>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</si>
  <si>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</si>
  <si>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</si>
  <si>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</si>
  <si>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</si>
  <si>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</si>
  <si>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</si>
  <si>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</si>
  <si>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</si>
  <si>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</si>
  <si>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</si>
  <si>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</si>
  <si>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</si>
  <si>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</si>
  <si>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</si>
  <si>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</si>
  <si>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</si>
  <si>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</si>
  <si>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</si>
  <si>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</si>
  <si>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</si>
  <si>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</si>
  <si>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</si>
  <si>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</si>
  <si>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</si>
  <si>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</si>
  <si>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</si>
  <si>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</si>
  <si>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</si>
  <si>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</si>
  <si>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</si>
  <si>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</si>
  <si>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</si>
  <si>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</si>
  <si>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</si>
  <si>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</si>
  <si>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</si>
  <si>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</si>
  <si>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</si>
  <si>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</si>
  <si>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</si>
  <si>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</si>
  <si>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</si>
  <si>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</si>
  <si>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</si>
  <si>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</si>
  <si>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</si>
  <si>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</si>
  <si>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</si>
  <si>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</si>
  <si>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</si>
  <si>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</si>
  <si>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</si>
  <si>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</si>
  <si>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</si>
  <si>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</si>
  <si>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</si>
  <si>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</si>
  <si>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</si>
  <si>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</si>
  <si>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</si>
  <si>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</si>
  <si>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</si>
  <si>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</si>
  <si>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</si>
  <si>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</si>
  <si>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</si>
  <si>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</si>
  <si>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</si>
  <si>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</si>
  <si>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</si>
  <si>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</si>
  <si>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</si>
  <si>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</si>
  <si>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</si>
  <si>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</si>
  <si>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</si>
  <si>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</si>
  <si>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</si>
  <si>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</si>
  <si>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</si>
  <si>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</si>
  <si>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</si>
  <si>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</si>
  <si>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</si>
  <si>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</si>
  <si>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</si>
  <si>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</si>
  <si>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</si>
  <si>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</si>
  <si>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</si>
  <si>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</si>
  <si>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</si>
  <si>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</si>
  <si>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</si>
  <si>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</si>
  <si>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</si>
  <si>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</si>
  <si>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</si>
  <si>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</si>
  <si>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</si>
  <si>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</si>
  <si>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</si>
  <si>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</si>
  <si>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</si>
  <si>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</si>
  <si>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</si>
  <si>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</si>
  <si>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</si>
  <si>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</si>
  <si>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</si>
  <si>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</si>
  <si>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</si>
  <si>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</si>
  <si>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</si>
  <si>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</si>
  <si>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</si>
  <si>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</si>
  <si>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</si>
  <si>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</si>
  <si>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</si>
  <si>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</si>
  <si>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</si>
  <si>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</si>
  <si>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</si>
  <si>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</si>
  <si>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</si>
  <si>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</si>
  <si>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</si>
  <si>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</si>
  <si>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</si>
  <si>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</si>
  <si>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</si>
  <si>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</si>
  <si>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</si>
  <si>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</si>
  <si>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</si>
  <si>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</si>
  <si>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</si>
  <si>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</si>
  <si>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</si>
  <si>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</si>
  <si>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</si>
  <si>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</si>
  <si>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</si>
  <si>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</si>
  <si>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</si>
  <si>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</si>
  <si>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</si>
  <si>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</si>
  <si>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</si>
  <si>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</si>
  <si>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</si>
  <si>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</si>
  <si>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</si>
  <si>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</si>
  <si>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</si>
  <si>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</si>
  <si>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</si>
  <si>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</si>
  <si>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</si>
  <si>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</si>
  <si>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</si>
  <si>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</si>
  <si>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</si>
  <si>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</si>
  <si>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</si>
  <si>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</si>
  <si>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</si>
  <si>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</si>
  <si>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</si>
  <si>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</si>
  <si>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</si>
  <si>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</si>
  <si>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</si>
  <si>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</si>
  <si>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</si>
  <si>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</si>
  <si>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</si>
  <si>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</si>
  <si>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</si>
  <si>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</si>
  <si>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</si>
  <si>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</si>
  <si>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</si>
  <si>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</si>
  <si>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</si>
  <si>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</si>
  <si>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</si>
  <si>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</si>
  <si>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</si>
  <si>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</si>
  <si>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</si>
  <si>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</si>
  <si>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</si>
  <si>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</si>
  <si>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</si>
  <si>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</si>
  <si>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</si>
  <si>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</si>
  <si>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</si>
  <si>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</si>
  <si>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</si>
  <si>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</si>
  <si>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</si>
  <si>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</si>
  <si>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</si>
  <si>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</si>
  <si>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</si>
  <si>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</si>
  <si>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</si>
  <si>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</si>
  <si>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</si>
  <si>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</si>
  <si>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</si>
  <si>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</si>
  <si>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</si>
  <si>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</si>
  <si>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</si>
  <si>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</si>
  <si>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</si>
  <si>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</si>
  <si>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</si>
  <si>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</si>
  <si>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</si>
  <si>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</si>
  <si>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</si>
  <si>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</si>
  <si>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</si>
  <si>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</si>
  <si>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</si>
  <si>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</si>
  <si>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</si>
  <si>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</si>
  <si>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</si>
  <si>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</si>
  <si>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</si>
  <si>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</si>
  <si>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</si>
  <si>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</si>
  <si>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</si>
  <si>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</si>
  <si>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</si>
  <si>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</si>
  <si>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</si>
  <si>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</si>
  <si>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</si>
  <si>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</si>
  <si>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</si>
  <si>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</si>
  <si>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</si>
  <si>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</si>
  <si>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</si>
  <si>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</si>
  <si>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</si>
  <si>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</si>
  <si>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</si>
  <si>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</si>
  <si>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</si>
  <si>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</si>
  <si>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</si>
  <si>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</si>
  <si>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</si>
  <si>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</si>
  <si>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</si>
  <si>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</si>
  <si>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</si>
  <si>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</si>
  <si>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</si>
  <si>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</si>
  <si>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</si>
  <si>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</si>
  <si>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</si>
  <si>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</si>
  <si>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</si>
  <si>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</si>
  <si>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</si>
  <si>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</si>
  <si>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</si>
  <si>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</si>
  <si>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</si>
  <si>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</si>
  <si>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</si>
  <si>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</si>
  <si>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</si>
  <si>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</si>
  <si>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</si>
  <si>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</si>
  <si>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</si>
  <si>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</si>
  <si>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</si>
  <si>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</si>
  <si>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</si>
  <si>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</si>
  <si>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</si>
  <si>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</si>
  <si>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</si>
  <si>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</si>
  <si>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</si>
  <si>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</si>
  <si>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</si>
  <si>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</si>
  <si>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</si>
  <si>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</si>
  <si>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</si>
  <si>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</si>
  <si>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</si>
  <si>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</si>
  <si>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</si>
  <si>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</si>
  <si>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</si>
  <si>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</si>
  <si>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</si>
  <si>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</si>
  <si>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</si>
  <si>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</si>
  <si>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</si>
  <si>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</si>
  <si>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</si>
  <si>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</si>
  <si>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</si>
  <si>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</si>
  <si>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</si>
  <si>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</si>
  <si>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</si>
  <si>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</si>
  <si>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</si>
  <si>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</si>
  <si>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</si>
  <si>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</si>
  <si>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</si>
  <si>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</si>
  <si>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</si>
  <si>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</si>
  <si>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</si>
  <si>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</si>
  <si>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</si>
  <si>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</si>
  <si>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</si>
  <si>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</si>
  <si>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</si>
  <si>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</si>
  <si>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</si>
  <si>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</si>
  <si>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</si>
  <si>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</si>
  <si>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</si>
  <si>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</si>
  <si>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</si>
  <si>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</si>
  <si>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</si>
  <si>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</si>
  <si>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</si>
  <si>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</si>
  <si>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</si>
  <si>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</si>
  <si>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</si>
  <si>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</si>
  <si>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</si>
  <si>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</si>
  <si>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</si>
  <si>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</si>
  <si>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</si>
  <si>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</si>
  <si>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</si>
  <si>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</si>
  <si>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</si>
  <si>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</si>
  <si>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</si>
  <si>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</si>
  <si>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</si>
  <si>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</si>
  <si>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</si>
  <si>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</si>
  <si>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</si>
  <si>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</si>
  <si>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</si>
  <si>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</si>
  <si>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</si>
  <si>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</si>
  <si>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</si>
  <si>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</si>
  <si>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</si>
  <si>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</si>
  <si>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</si>
  <si>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</si>
  <si>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</si>
  <si>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</si>
  <si>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</si>
  <si>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</si>
  <si>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</si>
  <si>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</si>
  <si>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</si>
  <si>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</si>
  <si>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</si>
  <si>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</si>
  <si>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</si>
  <si>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</si>
  <si>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</si>
  <si>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</si>
  <si>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</si>
  <si>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</si>
  <si>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</si>
  <si>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</si>
  <si>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</si>
  <si>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</si>
  <si>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</si>
  <si>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</si>
  <si>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</si>
  <si>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</si>
  <si>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</si>
  <si>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</si>
  <si>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</si>
  <si>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</si>
  <si>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</si>
  <si>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</si>
  <si>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</si>
  <si>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</si>
  <si>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</si>
  <si>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</si>
  <si>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</si>
  <si>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</si>
  <si>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</si>
  <si>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</si>
  <si>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</si>
  <si>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</si>
  <si>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</si>
  <si>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</si>
  <si>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</si>
  <si>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</si>
  <si>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</si>
  <si>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</si>
  <si>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</si>
  <si>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</si>
  <si>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</si>
  <si>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</si>
  <si>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</si>
  <si>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</si>
  <si>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</si>
  <si>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</si>
  <si>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</si>
  <si>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</si>
  <si>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</si>
  <si>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</si>
  <si>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</si>
  <si>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</si>
  <si>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</si>
  <si>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</si>
  <si>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</si>
  <si>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</si>
  <si>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</si>
  <si>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</si>
  <si>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</si>
  <si>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</si>
  <si>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</si>
  <si>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</si>
  <si>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</si>
  <si>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</si>
  <si>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</si>
  <si>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</si>
  <si>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</si>
  <si>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</si>
  <si>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</si>
  <si>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</si>
  <si>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</si>
  <si>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</si>
  <si>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</si>
  <si>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</si>
  <si>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</si>
  <si>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</si>
  <si>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</si>
  <si>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</si>
  <si>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</si>
  <si>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</si>
  <si>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</si>
  <si>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</si>
  <si>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</si>
  <si>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</si>
  <si>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</si>
  <si>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</si>
  <si>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</si>
  <si>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</si>
  <si>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</si>
  <si>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</si>
  <si>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</si>
  <si>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</si>
  <si>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</si>
  <si>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</si>
  <si>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</si>
  <si>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</si>
  <si>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</si>
  <si>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</si>
  <si>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</si>
  <si>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</si>
  <si>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</si>
  <si>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</si>
  <si>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</si>
  <si>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</si>
  <si>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</si>
  <si>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</si>
  <si>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</si>
  <si>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</si>
  <si>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</si>
  <si>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</si>
  <si>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</si>
  <si>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</si>
  <si>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</si>
  <si>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</si>
  <si>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</si>
  <si>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</si>
  <si>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</si>
  <si>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</si>
  <si>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</si>
  <si>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</si>
  <si>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</si>
  <si>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</si>
  <si>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</si>
  <si>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</si>
  <si>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</si>
  <si>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</si>
  <si>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</si>
  <si>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</si>
  <si>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</si>
  <si>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</si>
  <si>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</si>
  <si>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</si>
  <si>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</si>
  <si>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</si>
  <si>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</si>
  <si>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</si>
  <si>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</si>
  <si>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</si>
  <si>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</si>
  <si>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</si>
  <si>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</si>
  <si>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</si>
  <si>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</si>
  <si>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</si>
  <si>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</si>
  <si>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</si>
  <si>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</si>
  <si>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</si>
  <si>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</si>
  <si>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</si>
  <si>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</si>
  <si>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</si>
  <si>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</si>
  <si>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</si>
  <si>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</si>
  <si>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</si>
  <si>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</si>
  <si>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</si>
  <si>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</si>
  <si>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</si>
  <si>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</si>
  <si>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</si>
  <si>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</si>
  <si>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</si>
  <si>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</si>
  <si>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</si>
  <si>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</si>
  <si>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</si>
  <si>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</si>
  <si>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</si>
  <si>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</si>
  <si>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</si>
  <si>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</si>
  <si>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</si>
  <si>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</si>
  <si>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</si>
  <si>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</si>
  <si>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</si>
  <si>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</si>
  <si>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</si>
  <si>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</si>
  <si>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</si>
  <si>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</si>
  <si>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</si>
  <si>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</si>
  <si>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</si>
  <si>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</si>
  <si>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</si>
  <si>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</si>
  <si>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</si>
  <si>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</si>
  <si>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</si>
  <si>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</si>
  <si>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</si>
  <si>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</si>
  <si>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</si>
  <si>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</si>
  <si>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</si>
  <si>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</si>
  <si>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</si>
  <si>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</si>
  <si>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</si>
  <si>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</si>
  <si>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</si>
  <si>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</si>
  <si>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</si>
  <si>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</si>
  <si>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</si>
  <si>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</si>
  <si>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</si>
  <si>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</si>
  <si>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</si>
  <si>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</si>
  <si>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</si>
  <si>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</si>
  <si>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</si>
  <si>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</si>
  <si>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</si>
  <si>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</si>
  <si>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</si>
  <si>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</si>
  <si>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</si>
  <si>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</si>
  <si>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</si>
  <si>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</si>
  <si>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</si>
  <si>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</si>
  <si>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</si>
  <si>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</si>
  <si>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</si>
  <si>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</si>
  <si>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</si>
  <si>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</si>
  <si>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</si>
  <si>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</si>
  <si>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</si>
  <si>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</si>
  <si>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</si>
  <si>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</si>
  <si>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</si>
  <si>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</si>
  <si>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</si>
  <si>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</si>
  <si>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</si>
  <si>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</si>
  <si>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</si>
  <si>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</si>
  <si>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</si>
  <si>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</si>
  <si>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</si>
  <si>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</si>
  <si>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</si>
  <si>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</si>
  <si>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</si>
  <si>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</si>
  <si>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</si>
  <si>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</si>
  <si>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</si>
  <si>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</si>
  <si>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</si>
  <si>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</si>
  <si>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</si>
  <si>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</si>
  <si>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</si>
  <si>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</si>
  <si>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</si>
  <si>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</si>
  <si>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</si>
  <si>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</si>
  <si>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</si>
  <si>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</si>
  <si>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</si>
  <si>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</si>
  <si>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</si>
  <si>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</si>
  <si>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</si>
  <si>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</si>
  <si>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</si>
  <si>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</si>
  <si>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</si>
  <si>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</si>
  <si>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</si>
  <si>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</si>
  <si>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</si>
  <si>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</si>
  <si>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</si>
  <si>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</si>
  <si>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</si>
  <si>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</si>
  <si>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</si>
  <si>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</si>
  <si>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</si>
  <si>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</si>
  <si>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</si>
  <si>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</si>
  <si>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</si>
  <si>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</si>
  <si>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</si>
  <si>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</si>
  <si>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</si>
  <si>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</si>
  <si>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</si>
  <si>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</si>
  <si>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</si>
  <si>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</si>
  <si>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</si>
  <si>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</si>
  <si>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</si>
  <si>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</si>
  <si>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</si>
  <si>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</si>
  <si>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</si>
  <si>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</si>
  <si>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</si>
  <si>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</si>
  <si>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</si>
  <si>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</si>
  <si>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</si>
  <si>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</si>
  <si>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</si>
  <si>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</si>
  <si>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</si>
  <si>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</si>
  <si>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</si>
  <si>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</si>
  <si>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</si>
  <si>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</si>
  <si>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</si>
  <si>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</si>
  <si>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</si>
  <si>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</si>
  <si>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</si>
  <si>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</si>
  <si>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</si>
  <si>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</si>
  <si>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</si>
  <si>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</si>
  <si>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</si>
  <si>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</si>
  <si>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</si>
  <si>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</si>
  <si>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</si>
  <si>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</si>
  <si>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</si>
  <si>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</si>
  <si>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</si>
  <si>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</si>
  <si>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</si>
  <si>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</si>
  <si>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</si>
  <si>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</si>
  <si>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</si>
  <si>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</si>
  <si>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</si>
  <si>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</si>
  <si>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</si>
  <si>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</si>
  <si>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</si>
  <si>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</si>
  <si>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</si>
  <si>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</si>
  <si>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</si>
  <si>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</si>
  <si>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</si>
  <si>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</si>
  <si>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</si>
  <si>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</si>
  <si>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</si>
  <si>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</si>
  <si>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</si>
  <si>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</si>
  <si>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</si>
  <si>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</si>
  <si>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</si>
  <si>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</si>
  <si>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</si>
  <si>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</si>
  <si>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</si>
  <si>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</si>
  <si>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</si>
  <si>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</si>
  <si>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</si>
  <si>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</si>
  <si>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</si>
  <si>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</si>
  <si>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</si>
  <si>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</si>
  <si>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</si>
  <si>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</si>
  <si>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</si>
  <si>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</si>
  <si>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</si>
  <si>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</si>
  <si>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</si>
  <si>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</si>
  <si>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</si>
  <si>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</si>
  <si>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</si>
  <si>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</si>
  <si>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</si>
  <si>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</si>
  <si>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</si>
  <si>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</si>
  <si>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</si>
  <si>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</si>
  <si>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</si>
  <si>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</si>
  <si>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</si>
  <si>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</si>
  <si>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</si>
  <si>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</si>
  <si>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</si>
  <si>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</si>
  <si>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</si>
  <si>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</si>
  <si>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</si>
  <si>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</si>
  <si>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</si>
  <si>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</si>
  <si>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</si>
  <si>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</si>
  <si>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</si>
  <si>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</si>
  <si>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</si>
  <si>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</si>
  <si>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</si>
  <si>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</si>
  <si>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</si>
  <si>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</si>
  <si>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</si>
  <si>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</si>
  <si>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</si>
  <si>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</si>
  <si>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</si>
  <si>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</si>
  <si>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</si>
  <si>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</si>
  <si>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</si>
  <si>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</si>
  <si>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</si>
  <si>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</si>
  <si>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</si>
  <si>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</si>
  <si>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</si>
  <si>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</si>
  <si>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</si>
  <si>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</si>
  <si>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</si>
  <si>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</si>
  <si>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</si>
  <si>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</si>
  <si>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</si>
  <si>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</si>
  <si>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</si>
  <si>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</si>
  <si>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</si>
  <si>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</si>
  <si>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</si>
  <si>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</si>
  <si>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</si>
  <si>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</si>
  <si>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</si>
  <si>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</si>
  <si>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</si>
  <si>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</si>
  <si>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</si>
  <si>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</si>
  <si>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</si>
  <si>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</si>
  <si>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</si>
  <si>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</si>
  <si>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</si>
  <si>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</si>
  <si>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</si>
  <si>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</si>
  <si>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</si>
  <si>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</si>
  <si>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</si>
  <si>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</si>
  <si>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</si>
  <si>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</si>
  <si>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</si>
  <si>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</si>
  <si>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</si>
  <si>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</si>
  <si>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</si>
  <si>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</si>
  <si>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</si>
  <si>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</si>
  <si>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</si>
  <si>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</si>
  <si>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</si>
  <si>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</si>
  <si>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</si>
  <si>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</si>
  <si>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</si>
  <si>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</si>
  <si>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</si>
  <si>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</si>
  <si>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</si>
  <si>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</si>
  <si>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</si>
  <si>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</si>
  <si>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</si>
  <si>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</si>
  <si>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</si>
  <si>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</si>
  <si>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</si>
  <si>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</si>
  <si>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</si>
  <si>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</si>
  <si>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</si>
  <si>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</si>
  <si>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</si>
  <si>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</si>
  <si>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</si>
  <si>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</si>
  <si>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</si>
  <si>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</si>
  <si>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</si>
  <si>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</si>
  <si>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</si>
  <si>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</si>
  <si>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</si>
  <si>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</si>
  <si>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</si>
  <si>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</si>
  <si>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</si>
  <si>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</si>
  <si>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</si>
  <si>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</si>
  <si>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</si>
  <si>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</si>
  <si>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</si>
  <si>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</si>
  <si>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</si>
  <si>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</si>
  <si>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</si>
  <si>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</si>
  <si>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</si>
  <si>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</si>
  <si>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</si>
  <si>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</si>
  <si>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</si>
  <si>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</si>
  <si>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</si>
  <si>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</si>
  <si>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</si>
  <si>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</si>
  <si>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</si>
  <si>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</si>
  <si>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</si>
  <si>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</si>
  <si>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</si>
  <si>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</si>
  <si>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</si>
  <si>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</si>
  <si>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</si>
  <si>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</si>
  <si>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</si>
  <si>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</si>
  <si>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</si>
  <si>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</si>
  <si>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</si>
  <si>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</si>
  <si>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</si>
  <si>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</si>
  <si>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</si>
  <si>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</si>
  <si>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</si>
  <si>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</si>
  <si>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</si>
  <si>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</si>
  <si>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</si>
  <si>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</si>
  <si>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</si>
  <si>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</si>
  <si>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</si>
  <si>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</si>
  <si>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</si>
  <si>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</si>
  <si>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</si>
  <si>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</si>
  <si>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</si>
  <si>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</si>
  <si>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</si>
  <si>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</si>
  <si>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</si>
  <si>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</si>
  <si>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</si>
  <si>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</si>
  <si>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</si>
  <si>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</si>
  <si>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</si>
  <si>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</si>
  <si>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</si>
  <si>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</si>
  <si>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</si>
  <si>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</si>
  <si>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</si>
  <si>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</si>
  <si>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</si>
  <si>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</si>
  <si>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</si>
  <si>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</si>
  <si>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</si>
  <si>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</si>
  <si>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</si>
  <si>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</si>
  <si>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</si>
  <si>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</si>
  <si>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</si>
  <si>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</si>
  <si>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</si>
  <si>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</si>
  <si>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</si>
  <si>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</si>
  <si>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</si>
  <si>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</si>
  <si>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</si>
  <si>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</si>
  <si>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</si>
  <si>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</si>
  <si>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</si>
  <si>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</si>
  <si>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</si>
  <si>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</si>
  <si>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</si>
  <si>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</si>
  <si>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</si>
  <si>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</si>
  <si>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</si>
  <si>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</si>
  <si>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</si>
  <si>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</si>
  <si>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</si>
  <si>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</si>
  <si>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</si>
  <si>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</si>
  <si>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</si>
  <si>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</si>
  <si>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</si>
  <si>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</si>
  <si>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</si>
  <si>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</si>
  <si>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</si>
  <si>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</si>
  <si>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</si>
  <si>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</si>
  <si>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</si>
  <si>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</si>
  <si>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</si>
  <si>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</si>
  <si>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</si>
  <si>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</si>
  <si>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</si>
  <si>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</si>
  <si>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</si>
  <si>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</si>
  <si>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</si>
  <si>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</si>
  <si>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</si>
  <si>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</si>
  <si>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</si>
  <si>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</si>
  <si>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</si>
  <si>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</si>
  <si>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</si>
  <si>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</si>
  <si>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</si>
  <si>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</si>
  <si>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</si>
  <si>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</si>
  <si>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</si>
  <si>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</si>
  <si>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</si>
  <si>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</si>
  <si>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</si>
  <si>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</si>
  <si>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</si>
  <si>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</si>
  <si>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</si>
  <si>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</si>
  <si>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</si>
  <si>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</si>
  <si>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</si>
  <si>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</si>
  <si>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</si>
  <si>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</si>
  <si>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</si>
  <si>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</si>
  <si>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</si>
  <si>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</si>
  <si>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</si>
  <si>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</si>
  <si>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</si>
  <si>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</si>
  <si>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</si>
  <si>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</si>
  <si>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</si>
  <si>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</si>
  <si>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</si>
  <si>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</si>
  <si>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</si>
  <si>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</si>
  <si>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</si>
  <si>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</si>
  <si>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</si>
  <si>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</si>
  <si>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</si>
  <si>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</si>
  <si>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</si>
  <si>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</si>
  <si>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</si>
  <si>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</si>
  <si>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</si>
  <si>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</si>
  <si>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</si>
  <si>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</si>
  <si>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</si>
  <si>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</si>
  <si>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</si>
  <si>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</si>
  <si>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</si>
  <si>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</si>
  <si>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</si>
  <si>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</si>
  <si>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</si>
  <si>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</si>
  <si>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</si>
  <si>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</si>
  <si>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</si>
  <si>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</si>
  <si>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</si>
  <si>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</si>
  <si>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</si>
  <si>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</si>
  <si>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</si>
  <si>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</si>
  <si>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</si>
  <si>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</si>
  <si>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</si>
  <si>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</si>
  <si>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</si>
  <si>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</si>
  <si>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</si>
  <si>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</si>
  <si>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</si>
  <si>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</si>
  <si>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</si>
  <si>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</si>
  <si>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</si>
  <si>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</si>
  <si>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</si>
  <si>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</si>
  <si>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</si>
  <si>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</si>
  <si>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</si>
  <si>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</si>
  <si>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</si>
  <si>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</si>
  <si>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</si>
  <si>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</si>
  <si>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</si>
  <si>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</si>
  <si>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</si>
  <si>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</si>
  <si>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</si>
  <si>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</si>
  <si>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</si>
  <si>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</si>
  <si>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</si>
  <si>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</si>
  <si>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</si>
  <si>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</si>
  <si>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</si>
  <si>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</si>
  <si>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</si>
  <si>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</si>
  <si>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</si>
  <si>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</si>
  <si>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</si>
  <si>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</si>
  <si>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</si>
  <si>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</si>
  <si>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</si>
  <si>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</si>
  <si>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</si>
  <si>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</si>
  <si>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</si>
  <si>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</si>
  <si>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</si>
  <si>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</si>
  <si>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</si>
  <si>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</si>
  <si>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</si>
  <si>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</si>
  <si>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</si>
  <si>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</si>
  <si>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</si>
  <si>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</si>
  <si>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</si>
  <si>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</si>
  <si>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</si>
  <si>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</si>
  <si>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</si>
  <si>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</si>
  <si>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</si>
  <si>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</si>
  <si>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</si>
  <si>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</si>
  <si>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</si>
  <si>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</si>
  <si>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</si>
  <si>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</si>
  <si>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</si>
  <si>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</si>
  <si>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</si>
  <si>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</si>
  <si>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</si>
  <si>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</si>
  <si>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</si>
  <si>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</si>
  <si>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</si>
  <si>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</si>
  <si>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</si>
  <si>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</si>
  <si>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</si>
  <si>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</si>
  <si>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</si>
  <si>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</si>
  <si>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</si>
  <si>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</si>
  <si>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</si>
  <si>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</si>
  <si>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</si>
  <si>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</si>
  <si>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</si>
  <si>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</si>
  <si>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</si>
  <si>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</si>
  <si>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</si>
  <si>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</si>
  <si>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</si>
  <si>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</si>
  <si>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</si>
  <si>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</si>
  <si>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</si>
  <si>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</si>
  <si>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</si>
  <si>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</si>
  <si>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</si>
  <si>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</si>
  <si>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</si>
  <si>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</si>
  <si>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</si>
  <si>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</si>
  <si>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</si>
  <si>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</si>
  <si>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</si>
  <si>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</si>
  <si>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</si>
  <si>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</si>
  <si>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</si>
  <si>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</si>
  <si>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</si>
  <si>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</si>
  <si>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</si>
  <si>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</si>
  <si>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</si>
  <si>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</si>
  <si>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</si>
  <si>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</si>
  <si>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</si>
  <si>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</si>
  <si>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</si>
  <si>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</si>
  <si>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</si>
  <si>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</si>
  <si>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</si>
  <si>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</si>
  <si>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</si>
  <si>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</si>
  <si>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</si>
  <si>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</si>
  <si>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</si>
  <si>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</si>
  <si>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</si>
  <si>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</si>
  <si>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</si>
  <si>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</si>
  <si>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</si>
  <si>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</si>
  <si>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</si>
  <si>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</si>
  <si>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</si>
  <si>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</si>
  <si>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</si>
  <si>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</si>
  <si>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</si>
  <si>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</si>
  <si>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</si>
  <si>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</si>
  <si>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</si>
  <si>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</si>
  <si>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</si>
  <si>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</si>
  <si>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</si>
  <si>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</si>
  <si>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</si>
  <si>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</si>
  <si>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</si>
  <si>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</si>
  <si>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</si>
  <si>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</si>
  <si>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</si>
  <si>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</si>
  <si>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</si>
  <si>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</si>
  <si>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</si>
  <si>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</si>
  <si>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</si>
  <si>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</si>
  <si>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</si>
  <si>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</si>
  <si>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</si>
  <si>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</si>
  <si>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</si>
  <si>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</si>
  <si>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</si>
  <si>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</si>
  <si>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</si>
  <si>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</si>
  <si>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</si>
  <si>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</si>
  <si>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</si>
  <si>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</si>
  <si>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</si>
  <si>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</si>
  <si>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</si>
  <si>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</si>
  <si>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</si>
  <si>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</si>
  <si>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</si>
  <si>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</si>
  <si>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</si>
  <si>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</si>
  <si>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</si>
  <si>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</si>
  <si>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</si>
  <si>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</si>
  <si>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</si>
  <si>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</si>
  <si>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</si>
  <si>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</si>
  <si>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</si>
  <si>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</si>
  <si>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</si>
  <si>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</si>
  <si>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</si>
  <si>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</si>
  <si>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</si>
  <si>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</si>
  <si>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</si>
  <si>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</si>
  <si>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</si>
  <si>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</si>
  <si>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</si>
  <si>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</si>
  <si>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</si>
  <si>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</si>
  <si>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</si>
  <si>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</si>
  <si>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</si>
  <si>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</si>
  <si>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</si>
  <si>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</si>
  <si>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</si>
  <si>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</si>
  <si>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</si>
  <si>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</si>
  <si>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</si>
  <si>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</si>
  <si>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</si>
  <si>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</si>
  <si>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</si>
  <si>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</si>
  <si>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</si>
  <si>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</si>
  <si>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</si>
  <si>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</si>
  <si>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</si>
  <si>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</si>
  <si>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</si>
  <si>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</si>
  <si>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</si>
  <si>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</si>
  <si>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</si>
  <si>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</si>
  <si>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</si>
  <si>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</si>
  <si>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</si>
  <si>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</si>
  <si>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</si>
  <si>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</si>
  <si>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</si>
  <si>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</si>
  <si>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</si>
  <si>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</si>
  <si>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</si>
  <si>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</si>
  <si>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</si>
  <si>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</si>
  <si>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</si>
  <si>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</si>
  <si>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</si>
  <si>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</si>
  <si>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</si>
  <si>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</si>
  <si>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</si>
  <si>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</si>
  <si>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</si>
  <si>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</si>
  <si>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</si>
  <si>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</si>
  <si>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</si>
  <si>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</si>
  <si>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</si>
  <si>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</si>
  <si>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</si>
  <si>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</si>
  <si>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</si>
  <si>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</si>
  <si>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</si>
  <si>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</si>
  <si>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</si>
  <si>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</si>
  <si>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</si>
  <si>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</si>
  <si>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</si>
  <si>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</si>
  <si>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</si>
  <si>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</si>
  <si>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</si>
  <si>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</si>
  <si>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</si>
  <si>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</si>
  <si>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</si>
  <si>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</si>
  <si>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</si>
  <si>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</si>
  <si>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</si>
  <si>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</si>
  <si>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</si>
  <si>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</si>
  <si>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</si>
  <si>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</si>
  <si>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</si>
  <si>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</si>
  <si>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</si>
  <si>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</si>
  <si>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</si>
  <si>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</si>
  <si>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</si>
  <si>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</si>
  <si>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</si>
  <si>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</si>
  <si>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</si>
  <si>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</si>
  <si>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</si>
  <si>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</si>
  <si>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</si>
  <si>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</si>
  <si>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</si>
  <si>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</si>
  <si>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</si>
  <si>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</si>
  <si>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</si>
  <si>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</si>
  <si>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</si>
  <si>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</si>
  <si>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</si>
  <si>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</si>
  <si>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</si>
  <si>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</si>
  <si>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</si>
  <si>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</si>
  <si>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</si>
  <si>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</si>
  <si>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</si>
  <si>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</si>
  <si>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</si>
  <si>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</si>
  <si>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</si>
  <si>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</si>
  <si>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</si>
  <si>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</si>
  <si>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</si>
  <si>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</si>
  <si>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</si>
  <si>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</si>
  <si>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</si>
  <si>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</si>
  <si>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</si>
  <si>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</si>
  <si>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</si>
  <si>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</si>
  <si>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</si>
  <si>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</si>
  <si>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</si>
  <si>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</si>
  <si>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</si>
  <si>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</si>
  <si>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</si>
  <si>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</si>
  <si>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</si>
  <si>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</si>
  <si>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</si>
  <si>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</si>
  <si>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</si>
  <si>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</si>
  <si>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</si>
  <si>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</si>
  <si>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</si>
  <si>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</si>
  <si>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</si>
  <si>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</si>
  <si>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</si>
  <si>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</si>
  <si>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</si>
  <si>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</si>
  <si>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</si>
  <si>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</si>
  <si>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</si>
  <si>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</si>
  <si>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</si>
  <si>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</si>
  <si>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</si>
  <si>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</si>
  <si>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</si>
  <si>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</si>
  <si>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</si>
  <si>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</si>
  <si>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</si>
  <si>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</si>
  <si>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</si>
  <si>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</si>
  <si>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</si>
  <si>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</si>
  <si>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</si>
  <si>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</si>
  <si>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</si>
  <si>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</si>
  <si>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</si>
  <si>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</si>
  <si>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</si>
  <si>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</si>
  <si>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</si>
  <si>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</si>
  <si>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</si>
  <si>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</si>
  <si>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</si>
  <si>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</si>
  <si>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</si>
  <si>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</si>
  <si>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</si>
  <si>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</si>
  <si>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</si>
  <si>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</si>
  <si>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</si>
  <si>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</si>
  <si>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</si>
  <si>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</si>
  <si>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</si>
  <si>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</si>
  <si>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</si>
  <si>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</si>
  <si>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</si>
  <si>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</si>
  <si>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</si>
  <si>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</si>
  <si>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</si>
  <si>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</si>
  <si>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</si>
  <si>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</si>
  <si>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</si>
  <si>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</si>
  <si>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</si>
  <si>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</si>
  <si>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</si>
  <si>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</si>
  <si>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</si>
  <si>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</si>
  <si>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</si>
  <si>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</si>
  <si>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</si>
  <si>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</si>
  <si>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</si>
  <si>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</si>
  <si>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</si>
  <si>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</si>
  <si>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</si>
  <si>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</si>
  <si>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</si>
  <si>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</si>
  <si>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</si>
  <si>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</si>
  <si>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</si>
  <si>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</si>
  <si>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</si>
  <si>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</si>
  <si>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</si>
  <si>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</si>
  <si>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</si>
  <si>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</si>
  <si>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</si>
  <si>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</si>
  <si>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</si>
  <si>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</si>
  <si>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</si>
  <si>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</si>
  <si>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</si>
  <si>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</si>
  <si>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</si>
  <si>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</si>
  <si>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</si>
  <si>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</si>
  <si>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</si>
  <si>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</si>
  <si>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</si>
  <si>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</si>
  <si>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</si>
  <si>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</si>
  <si>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</si>
  <si>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</si>
  <si>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</si>
  <si>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</si>
  <si>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</si>
  <si>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</si>
  <si>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</si>
  <si>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</si>
  <si>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</si>
  <si>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</si>
  <si>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</si>
  <si>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</si>
  <si>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</si>
  <si>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</si>
  <si>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</si>
  <si>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</si>
  <si>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</si>
  <si>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</si>
  <si>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</si>
  <si>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</si>
  <si>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</si>
  <si>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</si>
  <si>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</si>
  <si>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</si>
  <si>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</si>
  <si>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</si>
  <si>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</si>
  <si>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</si>
  <si>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</si>
  <si>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</si>
  <si>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</si>
  <si>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</si>
  <si>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</si>
  <si>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</si>
  <si>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</si>
  <si>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</si>
  <si>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</si>
  <si>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</si>
  <si>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</si>
  <si>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</si>
  <si>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</si>
  <si>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</si>
  <si>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</si>
  <si>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</si>
  <si>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</si>
  <si>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</si>
  <si>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</si>
  <si>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</si>
  <si>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</si>
  <si>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</si>
  <si>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</si>
  <si>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</si>
  <si>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</si>
  <si>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</si>
  <si>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</si>
  <si>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</si>
  <si>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</si>
  <si>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</si>
  <si>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</si>
  <si>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</si>
  <si>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</si>
  <si>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</si>
  <si>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</si>
  <si>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</si>
  <si>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</si>
  <si>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</si>
  <si>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</si>
  <si>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</si>
  <si>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</si>
  <si>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</si>
  <si>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</si>
  <si>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</si>
  <si>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</si>
  <si>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</si>
  <si>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</si>
  <si>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</si>
  <si>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</si>
  <si>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</si>
  <si>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</si>
  <si>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</si>
  <si>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</si>
  <si>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</si>
  <si>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</si>
  <si>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</si>
  <si>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</si>
  <si>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</si>
  <si>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</si>
  <si>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</si>
  <si>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</si>
  <si>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</si>
  <si>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</si>
  <si>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</si>
  <si>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</si>
  <si>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</si>
  <si>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</si>
  <si>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</si>
  <si>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</si>
  <si>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</si>
  <si>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</si>
  <si>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</si>
  <si>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</si>
  <si>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</si>
  <si>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</si>
  <si>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</si>
  <si>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</si>
  <si>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</si>
  <si>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</si>
  <si>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</si>
  <si>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</si>
  <si>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</si>
  <si>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</si>
  <si>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</si>
  <si>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</si>
  <si>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</si>
  <si>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</si>
  <si>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</si>
  <si>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</si>
  <si>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</si>
  <si>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</si>
  <si>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</si>
  <si>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</si>
  <si>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</si>
  <si>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</si>
  <si>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</si>
  <si>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</si>
  <si>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</si>
  <si>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</si>
  <si>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</si>
  <si>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</si>
  <si>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</si>
  <si>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</si>
  <si>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</si>
  <si>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</si>
  <si>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</si>
  <si>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</si>
  <si>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</si>
  <si>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</si>
  <si>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</si>
  <si>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</si>
  <si>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</si>
  <si>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</si>
  <si>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</si>
  <si>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</si>
  <si>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</si>
  <si>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</si>
  <si>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</si>
  <si>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</si>
  <si>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</si>
  <si>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</si>
  <si>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</si>
  <si>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</si>
  <si>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</si>
  <si>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</si>
  <si>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</si>
  <si>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</si>
  <si>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</si>
  <si>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</si>
  <si>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</si>
  <si>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</si>
  <si>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</si>
  <si>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</si>
  <si>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</si>
  <si>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</si>
  <si>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</si>
  <si>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</si>
  <si>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</si>
  <si>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</si>
  <si>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</si>
  <si>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</si>
  <si>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</si>
  <si>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</si>
  <si>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</si>
  <si>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</si>
  <si>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</si>
  <si>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</si>
  <si>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</si>
  <si>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</si>
  <si>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</si>
  <si>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</si>
  <si>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</si>
  <si>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</si>
  <si>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</si>
  <si>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</si>
  <si>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</si>
  <si>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</si>
  <si>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</si>
  <si>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</si>
  <si>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</si>
  <si>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</si>
  <si>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</si>
  <si>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</si>
  <si>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</si>
  <si>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</si>
  <si>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</si>
  <si>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</si>
  <si>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</si>
  <si>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</si>
  <si>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</si>
  <si>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</si>
  <si>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</si>
  <si>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</si>
  <si>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</si>
  <si>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</si>
  <si>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</si>
  <si>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</si>
  <si>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</si>
  <si>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</si>
  <si>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</si>
  <si>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</si>
  <si>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</si>
  <si>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</si>
  <si>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</si>
  <si>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</si>
  <si>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</si>
  <si>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</si>
  <si>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</si>
  <si>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</si>
  <si>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</si>
  <si>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</si>
  <si>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</si>
  <si>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</si>
  <si>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</si>
  <si>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</si>
  <si>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</si>
  <si>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</si>
  <si>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</si>
  <si>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</si>
  <si>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</si>
  <si>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</si>
  <si>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</si>
  <si>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</si>
  <si>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</si>
  <si>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</si>
  <si>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</si>
  <si>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</si>
  <si>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</si>
  <si>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</si>
  <si>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</si>
  <si>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</si>
  <si>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</si>
  <si>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</si>
  <si>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</si>
  <si>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</si>
  <si>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</si>
  <si>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</si>
  <si>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</si>
  <si>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</si>
  <si>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</si>
  <si>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</si>
  <si>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</si>
  <si>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</si>
  <si>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</si>
  <si>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</si>
  <si>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</si>
  <si>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</si>
  <si>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</si>
  <si>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</si>
  <si>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</si>
  <si>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</si>
  <si>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</si>
  <si>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</si>
  <si>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</si>
  <si>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</si>
  <si>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</si>
  <si>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</si>
  <si>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</si>
  <si>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</si>
  <si>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</si>
  <si>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</si>
  <si>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</si>
  <si>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</si>
  <si>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</si>
  <si>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</si>
  <si>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</si>
  <si>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</si>
  <si>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</si>
  <si>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</si>
  <si>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</si>
  <si>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</si>
  <si>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</si>
  <si>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</si>
  <si>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</si>
  <si>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</si>
  <si>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</si>
  <si>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</si>
  <si>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</si>
  <si>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</si>
  <si>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</si>
  <si>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</si>
  <si>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</si>
  <si>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</si>
  <si>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</si>
  <si>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</si>
  <si>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</si>
  <si>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</si>
  <si>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</si>
  <si>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</si>
  <si>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</si>
  <si>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</si>
  <si>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</si>
  <si>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</si>
  <si>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</si>
  <si>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</si>
  <si>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</si>
  <si>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</si>
  <si>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</si>
  <si>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</si>
  <si>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</si>
  <si>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</si>
  <si>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</si>
  <si>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</si>
  <si>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</si>
  <si>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</si>
  <si>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</si>
  <si>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</si>
  <si>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</si>
  <si>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</si>
  <si>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</si>
  <si>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</si>
  <si>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</si>
  <si>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</si>
  <si>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</si>
  <si>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</si>
  <si>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</si>
  <si>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</si>
  <si>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</si>
  <si>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</si>
  <si>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</si>
  <si>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</si>
  <si>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</si>
  <si>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</si>
  <si>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</si>
  <si>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</si>
  <si>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</si>
  <si>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</si>
  <si>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</si>
  <si>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</si>
  <si>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</si>
  <si>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</si>
  <si>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</si>
  <si>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</si>
  <si>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</si>
  <si>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</si>
  <si>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</si>
  <si>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</si>
  <si>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</si>
  <si>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</si>
  <si>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</si>
  <si>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</si>
  <si>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</si>
  <si>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</si>
  <si>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</si>
  <si>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</si>
  <si>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</si>
  <si>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</si>
  <si>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</si>
  <si>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</si>
  <si>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</si>
  <si>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</si>
  <si>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</si>
  <si>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</si>
  <si>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</si>
  <si>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</si>
  <si>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</si>
  <si>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</si>
  <si>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</si>
  <si>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</si>
  <si>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</si>
  <si>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</si>
  <si>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</si>
  <si>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</si>
  <si>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</si>
  <si>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</si>
  <si>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</si>
  <si>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</si>
  <si>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</si>
  <si>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</si>
  <si>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</si>
  <si>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</si>
  <si>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</si>
  <si>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</si>
  <si>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</si>
  <si>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</si>
  <si>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</si>
  <si>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</si>
  <si>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</si>
  <si>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</si>
  <si>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</si>
  <si>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</si>
  <si>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</si>
  <si>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</si>
  <si>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</si>
  <si>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</si>
  <si>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</si>
  <si>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</si>
  <si>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</si>
  <si>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</si>
  <si>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</si>
  <si>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</si>
  <si>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</si>
  <si>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</si>
  <si>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</si>
  <si>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</si>
  <si>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</si>
  <si>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</si>
  <si>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</si>
  <si>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</si>
  <si>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</si>
  <si>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</si>
  <si>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</si>
  <si>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</si>
  <si>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</si>
  <si>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</si>
  <si>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</si>
  <si>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</si>
  <si>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</si>
  <si>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</si>
  <si>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</si>
  <si>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</si>
  <si>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</si>
  <si>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</si>
  <si>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</si>
  <si>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</si>
  <si>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</si>
  <si>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</si>
  <si>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</si>
  <si>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</si>
  <si>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</si>
  <si>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</si>
  <si>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</si>
  <si>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</si>
  <si>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</si>
  <si>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</si>
  <si>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</si>
  <si>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</si>
  <si>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</si>
  <si>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</si>
  <si>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</si>
  <si>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</si>
  <si>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</si>
  <si>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</si>
  <si>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</si>
  <si>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</si>
  <si>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</si>
  <si>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</si>
  <si>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</si>
  <si>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</si>
  <si>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</si>
  <si>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</si>
  <si>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</si>
  <si>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</si>
  <si>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</si>
  <si>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</si>
  <si>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</si>
  <si>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</si>
  <si>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</si>
  <si>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</si>
  <si>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</si>
  <si>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</si>
  <si>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</si>
  <si>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</si>
  <si>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</si>
  <si>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</si>
  <si>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</si>
  <si>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</si>
  <si>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</si>
  <si>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</si>
  <si>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</si>
  <si>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</si>
  <si>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</si>
  <si>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</si>
  <si>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</si>
  <si>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</si>
  <si>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</si>
  <si>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</si>
  <si>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</si>
  <si>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</si>
  <si>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</si>
  <si>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</si>
  <si>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</si>
  <si>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</si>
  <si>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</si>
  <si>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</si>
  <si>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</si>
  <si>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</si>
  <si>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</si>
  <si>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</si>
  <si>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</si>
  <si>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</si>
  <si>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</si>
  <si>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</si>
  <si>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</si>
  <si>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</si>
  <si>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</si>
  <si>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</si>
  <si>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</si>
  <si>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</si>
  <si>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</si>
  <si>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</si>
  <si>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</si>
  <si>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</si>
  <si>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</si>
  <si>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</si>
  <si>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</si>
  <si>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</si>
  <si>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</si>
  <si>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</si>
  <si>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</si>
  <si>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</si>
  <si>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</si>
  <si>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</si>
  <si>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</si>
  <si>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</si>
  <si>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</si>
  <si>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</si>
  <si>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</si>
  <si>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</si>
  <si>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</si>
  <si>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</si>
  <si>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</si>
  <si>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</si>
  <si>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</si>
  <si>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</si>
  <si>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</si>
  <si>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</si>
  <si>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</si>
  <si>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</si>
  <si>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</si>
  <si>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</si>
  <si>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</si>
  <si>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</si>
  <si>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</si>
  <si>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</si>
  <si>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</si>
  <si>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</si>
  <si>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</si>
  <si>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</si>
  <si>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</si>
  <si>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</si>
  <si>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</si>
  <si>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</si>
  <si>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</si>
  <si>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</si>
  <si>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</si>
  <si>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</si>
  <si>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</si>
  <si>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</si>
  <si>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</si>
  <si>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</si>
  <si>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</si>
  <si>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</si>
  <si>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</si>
  <si>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</si>
  <si>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</si>
  <si>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</si>
  <si>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</si>
  <si>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</si>
  <si>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</si>
  <si>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</si>
  <si>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</si>
  <si>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</si>
  <si>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</si>
  <si>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</si>
  <si>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</si>
  <si>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</si>
  <si>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</si>
  <si>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</si>
  <si>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</si>
  <si>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</si>
  <si>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</si>
  <si>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</si>
  <si>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</si>
  <si>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</si>
  <si>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</si>
  <si>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</si>
  <si>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</si>
  <si>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</si>
  <si>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</si>
  <si>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</si>
  <si>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</si>
  <si>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</si>
  <si>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</si>
  <si>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</si>
  <si>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</si>
  <si>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</si>
  <si>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</si>
  <si>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</si>
  <si>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</si>
  <si>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</si>
  <si>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</si>
  <si>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</si>
  <si>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</si>
  <si>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</si>
  <si>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</si>
  <si>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</si>
  <si>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</si>
  <si>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</si>
  <si>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</si>
  <si>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</si>
  <si>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</si>
  <si>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</si>
  <si>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</si>
  <si>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</si>
  <si>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</si>
  <si>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</si>
  <si>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</si>
  <si>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</si>
  <si>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</si>
  <si>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</si>
  <si>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</si>
  <si>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</si>
  <si>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</si>
  <si>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</si>
  <si>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</si>
  <si>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</si>
  <si>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</si>
  <si>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</si>
  <si>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</si>
  <si>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</si>
  <si>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</si>
  <si>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</si>
  <si>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</si>
  <si>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</si>
  <si>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</si>
  <si>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</si>
  <si>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</si>
  <si>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</si>
  <si>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</si>
  <si>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</si>
  <si>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</si>
  <si>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</si>
  <si>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</si>
  <si>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</si>
  <si>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</si>
  <si>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</si>
  <si>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</si>
  <si>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</si>
  <si>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</si>
  <si>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</si>
  <si>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</si>
  <si>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</si>
  <si>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</si>
  <si>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</si>
  <si>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</si>
  <si>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</si>
  <si>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</si>
  <si>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</si>
  <si>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</si>
  <si>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</si>
  <si>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</si>
  <si>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</si>
  <si>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</si>
  <si>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</si>
  <si>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</si>
  <si>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</si>
  <si>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</si>
  <si>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</si>
  <si>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</si>
  <si>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</si>
  <si>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</si>
  <si>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</si>
  <si>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</si>
  <si>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</si>
  <si>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</si>
  <si>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</si>
  <si>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</si>
  <si>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</si>
  <si>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</si>
  <si>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</si>
  <si>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</si>
  <si>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</si>
  <si>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</si>
  <si>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</si>
  <si>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</si>
  <si>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</si>
  <si>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</si>
  <si>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</si>
  <si>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</si>
  <si>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</si>
  <si>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</si>
  <si>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</si>
  <si>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</si>
  <si>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</si>
  <si>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</si>
  <si>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</si>
  <si>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</si>
  <si>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</si>
  <si>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</si>
  <si>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</si>
  <si>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</si>
  <si>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</si>
  <si>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</si>
  <si>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</si>
  <si>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</si>
  <si>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</si>
  <si>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</si>
  <si>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</si>
  <si>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</si>
  <si>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</si>
  <si>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</si>
  <si>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</si>
  <si>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</si>
  <si>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</si>
  <si>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</si>
  <si>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</si>
  <si>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</si>
  <si>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</si>
  <si>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</si>
  <si>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</si>
  <si>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</si>
  <si>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</si>
  <si>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</si>
  <si>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</si>
  <si>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</si>
  <si>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</si>
  <si>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</si>
  <si>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</si>
  <si>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</si>
  <si>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</si>
  <si>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</si>
  <si>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</si>
  <si>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</si>
  <si>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</si>
  <si>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</si>
  <si>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</si>
  <si>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</si>
  <si>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</si>
  <si>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</si>
  <si>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</si>
  <si>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</si>
  <si>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</si>
  <si>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</si>
  <si>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</si>
  <si>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</si>
  <si>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</si>
  <si>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</si>
  <si>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</si>
  <si>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</si>
  <si>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</si>
  <si>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</si>
  <si>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</si>
  <si>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</si>
  <si>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</si>
  <si>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</si>
  <si>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</si>
  <si>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</si>
  <si>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</si>
  <si>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</si>
  <si>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</si>
  <si>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</si>
  <si>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</si>
  <si>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</si>
  <si>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</si>
  <si>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</si>
  <si>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</si>
  <si>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</si>
  <si>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</si>
  <si>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</si>
  <si>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</si>
  <si>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</si>
  <si>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</si>
  <si>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</si>
  <si>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</si>
  <si>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</si>
  <si>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</si>
  <si>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</si>
  <si>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</si>
  <si>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</si>
  <si>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</si>
  <si>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</si>
  <si>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</si>
  <si>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</si>
  <si>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</si>
  <si>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</si>
  <si>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</si>
  <si>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</si>
  <si>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</si>
  <si>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</si>
  <si>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</si>
  <si>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</si>
  <si>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</si>
  <si>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</si>
  <si>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</si>
  <si>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</si>
  <si>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</si>
  <si>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</si>
  <si>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</si>
  <si>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</si>
  <si>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</si>
  <si>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</si>
  <si>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</si>
  <si>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</si>
  <si>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</si>
  <si>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</si>
  <si>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</si>
  <si>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</si>
  <si>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</si>
  <si>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</si>
  <si>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</si>
  <si>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</si>
  <si>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</si>
  <si>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</si>
  <si>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</si>
  <si>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</si>
  <si>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</si>
  <si>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</si>
  <si>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</si>
  <si>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</si>
  <si>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</si>
  <si>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</si>
  <si>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</si>
  <si>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</si>
  <si>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</si>
  <si>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</si>
  <si>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</si>
  <si>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</si>
  <si>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</si>
  <si>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</si>
  <si>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</si>
  <si>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</si>
  <si>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</si>
  <si>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</si>
  <si>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</si>
  <si>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</si>
  <si>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</si>
  <si>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</si>
  <si>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</si>
  <si>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</si>
  <si>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</si>
  <si>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</si>
  <si>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</si>
  <si>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</si>
  <si>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</si>
  <si>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</si>
  <si>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</si>
  <si>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</si>
  <si>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</si>
  <si>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</si>
  <si>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</si>
  <si>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</si>
  <si>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</si>
  <si>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</si>
  <si>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</si>
  <si>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</si>
  <si>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</si>
  <si>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</si>
  <si>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</si>
  <si>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</si>
  <si>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</si>
  <si>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</si>
  <si>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</si>
  <si>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</si>
  <si>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</si>
  <si>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</si>
  <si>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</si>
  <si>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</si>
  <si>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</si>
  <si>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</si>
  <si>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</si>
  <si>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</si>
  <si>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</si>
  <si>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</si>
  <si>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</si>
  <si>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</si>
  <si>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</si>
  <si>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</si>
  <si>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</si>
  <si>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</si>
  <si>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</si>
  <si>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</si>
  <si>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</si>
  <si>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</si>
  <si>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</si>
  <si>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</si>
  <si>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</si>
  <si>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</si>
  <si>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</si>
  <si>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</si>
  <si>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</si>
  <si>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</si>
  <si>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</si>
  <si>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</si>
  <si>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</si>
  <si>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</si>
  <si>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</si>
  <si>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</si>
  <si>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</si>
  <si>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</si>
  <si>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</si>
  <si>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</si>
  <si>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</si>
  <si>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</si>
  <si>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</si>
  <si>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</si>
  <si>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</si>
  <si>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</si>
  <si>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</si>
  <si>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</si>
  <si>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</si>
  <si>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</si>
  <si>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</si>
  <si>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</si>
  <si>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</si>
  <si>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</si>
  <si>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</si>
  <si>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</si>
  <si>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</si>
  <si>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</si>
  <si>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</si>
  <si>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</si>
  <si>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</si>
  <si>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</si>
  <si>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</si>
  <si>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</si>
  <si>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</si>
  <si>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</si>
  <si>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</si>
  <si>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</si>
  <si>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</si>
  <si>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</si>
  <si>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</si>
  <si>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</si>
  <si>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</si>
  <si>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</si>
  <si>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</si>
  <si>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</si>
  <si>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</si>
  <si>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</si>
  <si>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</si>
  <si>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</si>
  <si>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</si>
  <si>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</si>
  <si>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</si>
  <si>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</si>
  <si>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</si>
  <si>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</si>
  <si>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</si>
  <si>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</si>
  <si>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</si>
  <si>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</si>
  <si>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</si>
  <si>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</si>
  <si>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</si>
  <si>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</si>
  <si>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</si>
  <si>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</si>
  <si>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</si>
  <si>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</si>
  <si>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</si>
  <si>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</si>
  <si>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</si>
  <si>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</si>
  <si>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</si>
  <si>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</si>
  <si>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</si>
  <si>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</si>
  <si>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</si>
  <si>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</si>
  <si>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</si>
  <si>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</si>
  <si>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</si>
  <si>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</si>
  <si>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</si>
  <si>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</si>
  <si>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</si>
  <si>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</si>
  <si>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</si>
  <si>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</si>
  <si>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</si>
  <si>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</si>
  <si>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</si>
  <si>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</si>
  <si>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</si>
  <si>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</si>
  <si>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</si>
  <si>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</si>
  <si>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</si>
  <si>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</si>
  <si>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</si>
  <si>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</si>
  <si>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</si>
  <si>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</si>
  <si>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</si>
  <si>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</si>
  <si>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</si>
  <si>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</si>
  <si>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</si>
  <si>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</si>
  <si>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</si>
  <si>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</si>
  <si>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</si>
  <si>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</si>
  <si>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</si>
  <si>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</si>
  <si>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</si>
  <si>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</si>
  <si>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</si>
  <si>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</si>
  <si>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</si>
  <si>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</si>
  <si>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</si>
  <si>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</si>
  <si>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</si>
  <si>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</si>
  <si>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</si>
  <si>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</si>
  <si>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</si>
  <si>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</si>
  <si>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</si>
  <si>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</si>
  <si>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</si>
  <si>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</si>
  <si>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</si>
  <si>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</si>
  <si>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</si>
  <si>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</si>
  <si>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</si>
  <si>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</si>
  <si>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</si>
  <si>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</si>
  <si>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</si>
  <si>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</si>
  <si>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</si>
  <si>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</si>
  <si>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</si>
  <si>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</si>
  <si>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</si>
  <si>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</si>
  <si>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</si>
  <si>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</si>
  <si>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</si>
  <si>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</si>
  <si>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</si>
  <si>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</si>
  <si>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</si>
  <si>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</si>
  <si>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</si>
  <si>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</si>
  <si>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</si>
  <si>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</si>
  <si>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</si>
  <si>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</si>
  <si>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</si>
  <si>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</si>
  <si>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</si>
  <si>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</si>
  <si>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</si>
  <si>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</si>
  <si>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</si>
  <si>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</si>
  <si>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</si>
  <si>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</si>
  <si>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</si>
  <si>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</si>
  <si>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</si>
  <si>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</si>
  <si>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</si>
  <si>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</si>
  <si>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</si>
  <si>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</si>
  <si>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</si>
  <si>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</si>
  <si>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</si>
  <si>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</si>
  <si>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</si>
  <si>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</si>
  <si>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</si>
  <si>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</si>
  <si>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</si>
  <si>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</si>
  <si>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</si>
  <si>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</si>
  <si>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</si>
  <si>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</si>
  <si>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</si>
  <si>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</si>
  <si>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</si>
  <si>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</si>
  <si>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</si>
  <si>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</si>
  <si>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</si>
  <si>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</si>
  <si>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</si>
  <si>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</si>
  <si>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</si>
  <si>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</si>
  <si>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</si>
  <si>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</si>
  <si>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</si>
  <si>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</si>
  <si>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</si>
  <si>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</si>
  <si>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</si>
  <si>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</si>
  <si>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</si>
  <si>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</si>
  <si>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</si>
  <si>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</si>
  <si>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</si>
  <si>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</si>
  <si>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</si>
  <si>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</si>
  <si>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</si>
  <si>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</si>
  <si>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</si>
  <si>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</si>
  <si>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</si>
  <si>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</si>
  <si>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</si>
  <si>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</si>
  <si>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</si>
  <si>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</si>
  <si>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</si>
  <si>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</si>
  <si>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</si>
  <si>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</si>
  <si>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</si>
  <si>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</si>
  <si>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</si>
  <si>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</si>
  <si>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</si>
  <si>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</si>
  <si>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</si>
  <si>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</si>
  <si>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</si>
  <si>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</si>
  <si>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</si>
  <si>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</si>
  <si>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</si>
  <si>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</si>
  <si>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</si>
  <si>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</si>
  <si>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</si>
  <si>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</si>
  <si>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</si>
  <si>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</si>
  <si>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</si>
  <si>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</si>
  <si>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</si>
  <si>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</si>
  <si>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</si>
  <si>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</si>
  <si>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</si>
  <si>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</si>
  <si>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</si>
  <si>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</si>
  <si>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</si>
  <si>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</si>
  <si>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</si>
  <si>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</si>
  <si>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</si>
  <si>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</si>
  <si>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</si>
  <si>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</si>
  <si>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</si>
  <si>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</si>
  <si>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</si>
  <si>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</si>
  <si>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</si>
  <si>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</si>
  <si>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</si>
  <si>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</si>
  <si>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</si>
  <si>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</si>
  <si>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</si>
  <si>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</si>
  <si>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</si>
  <si>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</si>
  <si>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</si>
  <si>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</si>
  <si>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</si>
  <si>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</si>
  <si>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</si>
  <si>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</si>
  <si>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</si>
  <si>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</si>
  <si>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</si>
  <si>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</si>
  <si>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</si>
  <si>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</si>
  <si>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</si>
  <si>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</si>
  <si>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</si>
  <si>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</si>
  <si>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</si>
  <si>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</si>
  <si>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</si>
  <si>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</si>
  <si>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</si>
  <si>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</si>
  <si>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</si>
  <si>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</si>
  <si>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</si>
  <si>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</si>
  <si>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</si>
  <si>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</si>
  <si>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</si>
  <si>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</si>
  <si>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</si>
  <si>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</si>
  <si>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</si>
  <si>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</si>
  <si>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</si>
  <si>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</si>
  <si>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</si>
  <si>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</si>
  <si>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</si>
  <si>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</si>
  <si>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</si>
  <si>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</si>
  <si>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</si>
  <si>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</si>
  <si>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</si>
  <si>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</si>
  <si>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</si>
  <si>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</si>
  <si>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</si>
  <si>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</si>
  <si>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</si>
  <si>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</si>
  <si>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</si>
  <si>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</si>
  <si>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</si>
  <si>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</si>
  <si>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</si>
  <si>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</si>
  <si>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</si>
  <si>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</si>
  <si>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</si>
  <si>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</si>
  <si>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</si>
  <si>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</si>
  <si>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</si>
  <si>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</si>
  <si>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</si>
  <si>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</si>
  <si>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</si>
  <si>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</si>
  <si>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</si>
  <si>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</si>
  <si>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</si>
  <si>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</si>
  <si>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</si>
  <si>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</si>
  <si>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</si>
  <si>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</si>
  <si>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</si>
  <si>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</si>
  <si>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</si>
  <si>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</si>
  <si>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</si>
  <si>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</si>
  <si>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</si>
  <si>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</si>
  <si>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</si>
  <si>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</si>
  <si>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</si>
  <si>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</si>
  <si>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</si>
  <si>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</si>
  <si>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</si>
  <si>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</si>
  <si>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</si>
  <si>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</si>
  <si>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</si>
  <si>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</si>
  <si>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</si>
  <si>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</si>
  <si>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</si>
  <si>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</si>
  <si>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</si>
  <si>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</si>
  <si>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</si>
  <si>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</si>
  <si>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</si>
  <si>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</si>
  <si>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</si>
  <si>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</si>
  <si>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</si>
  <si>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</si>
  <si>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</si>
  <si>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</si>
  <si>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</si>
  <si>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</si>
  <si>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</si>
  <si>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</si>
  <si>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</si>
  <si>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</si>
  <si>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</si>
  <si>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</si>
  <si>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</si>
  <si>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</si>
  <si>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</si>
  <si>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</si>
  <si>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</si>
  <si>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</si>
  <si>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</si>
  <si>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</si>
  <si>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</si>
  <si>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</si>
  <si>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</si>
  <si>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</si>
  <si>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</si>
  <si>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</si>
  <si>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</si>
  <si>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</si>
  <si>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</si>
  <si>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</si>
  <si>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</si>
  <si>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</si>
  <si>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</si>
  <si>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</si>
  <si>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</si>
  <si>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</si>
  <si>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</si>
  <si>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</si>
  <si>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</si>
  <si>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</si>
  <si>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</si>
  <si>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</si>
  <si>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</si>
  <si>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</si>
  <si>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</si>
  <si>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</si>
  <si>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</si>
  <si>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</si>
  <si>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</si>
  <si>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</si>
  <si>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</si>
  <si>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</si>
  <si>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</si>
  <si>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</si>
  <si>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</si>
  <si>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</si>
  <si>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</si>
  <si>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</si>
  <si>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</si>
  <si>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</si>
  <si>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</si>
  <si>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</si>
  <si>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</si>
  <si>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</si>
  <si>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</si>
  <si>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</si>
  <si>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</si>
  <si>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</si>
  <si>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</si>
  <si>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</si>
  <si>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</si>
  <si>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</si>
  <si>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</si>
  <si>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</si>
  <si>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</si>
  <si>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</si>
  <si>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</si>
  <si>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</si>
  <si>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</si>
  <si>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</si>
  <si>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</si>
  <si>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</si>
  <si>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</si>
  <si>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</si>
  <si>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</si>
  <si>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</si>
  <si>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</si>
  <si>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</si>
  <si>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</si>
  <si>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</si>
  <si>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</si>
  <si>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</si>
  <si>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</si>
  <si>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</si>
  <si>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</si>
  <si>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</si>
  <si>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</si>
  <si>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</si>
  <si>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</si>
  <si>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</si>
  <si>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</si>
  <si>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</si>
  <si>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</si>
  <si>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</si>
  <si>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</si>
  <si>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</si>
  <si>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</si>
  <si>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</si>
  <si>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</si>
  <si>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</si>
  <si>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</si>
  <si>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</si>
  <si>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</si>
  <si>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</si>
  <si>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</si>
  <si>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</si>
  <si>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</si>
  <si>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</si>
  <si>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</si>
  <si>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</si>
  <si>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</si>
  <si>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</si>
  <si>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</si>
  <si>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</si>
  <si>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</si>
  <si>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</si>
  <si>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</si>
  <si>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</si>
  <si>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</si>
  <si>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</si>
  <si>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</si>
  <si>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</si>
  <si>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</si>
  <si>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</si>
  <si>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</si>
  <si>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</si>
  <si>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</si>
  <si>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</si>
  <si>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</si>
  <si>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</si>
  <si>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</si>
  <si>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</si>
  <si>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</si>
  <si>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</si>
  <si>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</si>
  <si>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</si>
  <si>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</si>
  <si>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</si>
  <si>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</si>
  <si>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</si>
  <si>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</si>
  <si>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</si>
  <si>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</si>
  <si>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</si>
  <si>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</si>
  <si>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</si>
  <si>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</si>
  <si>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</si>
  <si>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</si>
  <si>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</si>
  <si>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</si>
  <si>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</si>
  <si>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</si>
  <si>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</si>
  <si>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</si>
  <si>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</si>
  <si>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</si>
  <si>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</si>
  <si>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</si>
  <si>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</si>
  <si>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</si>
  <si>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</si>
  <si>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</si>
  <si>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</si>
  <si>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</si>
  <si>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</si>
  <si>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</si>
  <si>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</si>
  <si>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</si>
  <si>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</si>
  <si>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</si>
  <si>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</si>
  <si>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</si>
  <si>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</si>
  <si>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</si>
  <si>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</si>
  <si>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</si>
  <si>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</si>
  <si>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</si>
  <si>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</si>
  <si>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</si>
  <si>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</si>
  <si>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</si>
  <si>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</si>
  <si>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</si>
  <si>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</si>
  <si>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</si>
  <si>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</si>
  <si>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</si>
  <si>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</si>
  <si>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</si>
  <si>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</si>
  <si>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</si>
  <si>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</si>
  <si>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</si>
  <si>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</si>
  <si>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</si>
  <si>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</si>
  <si>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</si>
  <si>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</si>
  <si>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</si>
  <si>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</si>
  <si>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</si>
  <si>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</si>
  <si>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</si>
  <si>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</si>
  <si>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</si>
  <si>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</si>
  <si>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</si>
  <si>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</si>
  <si>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</si>
  <si>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</si>
  <si>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</si>
  <si>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</si>
  <si>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</si>
  <si>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</si>
  <si>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</si>
  <si>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</si>
  <si>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</si>
  <si>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</si>
  <si>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</si>
  <si>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</si>
  <si>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</si>
  <si>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</si>
  <si>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</si>
  <si>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</si>
  <si>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</si>
  <si>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</si>
  <si>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</si>
  <si>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</si>
  <si>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</si>
  <si>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</si>
  <si>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</si>
  <si>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</si>
  <si>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</si>
  <si>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</si>
  <si>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</si>
  <si>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</si>
  <si>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</si>
  <si>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</si>
  <si>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</si>
  <si>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</si>
  <si>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</si>
  <si>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</si>
  <si>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</si>
  <si>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</si>
  <si>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</si>
  <si>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</si>
  <si>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</si>
  <si>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</si>
  <si>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</si>
  <si>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</si>
  <si>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</si>
  <si>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</si>
  <si>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</si>
  <si>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</si>
  <si>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</si>
  <si>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</si>
  <si>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</si>
  <si>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</si>
  <si>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</si>
  <si>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</si>
  <si>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</si>
  <si>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</si>
  <si>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</si>
  <si>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</si>
  <si>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</si>
  <si>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</si>
  <si>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</si>
  <si>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</si>
  <si>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</si>
  <si>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</si>
  <si>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</si>
  <si>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</si>
  <si>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</si>
  <si>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</si>
  <si>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</si>
  <si>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</si>
  <si>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</si>
  <si>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</si>
  <si>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</si>
  <si>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</si>
  <si>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</si>
  <si>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</si>
  <si>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</si>
  <si>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</si>
  <si>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</si>
  <si>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</si>
  <si>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</si>
  <si>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</si>
  <si>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</si>
  <si>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</si>
  <si>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</si>
  <si>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</si>
  <si>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</si>
  <si>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</si>
  <si>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</si>
  <si>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</si>
  <si>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</si>
  <si>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</si>
  <si>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</si>
  <si>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</si>
  <si>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</si>
  <si>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</si>
  <si>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</si>
  <si>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</si>
  <si>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</si>
  <si>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</si>
  <si>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</si>
  <si>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</si>
  <si>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</si>
  <si>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</si>
  <si>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</si>
  <si>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</si>
  <si>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</si>
  <si>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</si>
  <si>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</si>
  <si>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</si>
  <si>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</si>
  <si>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</si>
  <si>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</si>
  <si>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</si>
  <si>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</si>
  <si>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</si>
  <si>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</si>
  <si>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</si>
  <si>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</si>
  <si>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</si>
  <si>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</si>
  <si>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</si>
  <si>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</si>
  <si>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</si>
  <si>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</si>
  <si>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</si>
  <si>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</si>
  <si>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</si>
  <si>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</si>
  <si>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</si>
  <si>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</si>
  <si>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</si>
  <si>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</si>
  <si>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</si>
  <si>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</si>
  <si>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</si>
  <si>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</si>
  <si>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</si>
  <si>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</si>
  <si>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</si>
  <si>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</si>
  <si>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</si>
  <si>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</si>
  <si>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</si>
  <si>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</si>
  <si>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</si>
  <si>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</si>
  <si>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</si>
  <si>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</si>
  <si>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</si>
  <si>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</si>
  <si>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</si>
  <si>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</si>
  <si>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</si>
  <si>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</si>
  <si>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</si>
  <si>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</si>
  <si>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</si>
  <si>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</si>
  <si>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</si>
  <si>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</si>
  <si>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</si>
  <si>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</si>
  <si>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</si>
  <si>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</si>
  <si>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</si>
  <si>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</si>
  <si>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</si>
  <si>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</si>
  <si>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</si>
  <si>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</si>
  <si>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</si>
  <si>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</si>
  <si>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</si>
  <si>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</si>
  <si>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</si>
  <si>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</si>
  <si>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</si>
  <si>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</si>
  <si>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</si>
  <si>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</si>
  <si>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</si>
  <si>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</si>
  <si>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</si>
  <si>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</si>
  <si>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</si>
  <si>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</si>
  <si>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</si>
  <si>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</si>
  <si>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</si>
  <si>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</si>
  <si>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</si>
  <si>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</si>
  <si>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</si>
  <si>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</si>
  <si>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</si>
  <si>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</si>
  <si>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</si>
  <si>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</si>
  <si>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</si>
  <si>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</si>
  <si>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</si>
  <si>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</si>
  <si>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</si>
  <si>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</si>
  <si>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</si>
  <si>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</si>
  <si>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</si>
  <si>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</si>
  <si>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</si>
  <si>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</si>
  <si>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</si>
  <si>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</si>
  <si>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</si>
  <si>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</si>
  <si>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</si>
  <si>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</si>
  <si>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</si>
  <si>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</si>
  <si>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</si>
  <si>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</si>
  <si>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</si>
  <si>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</si>
  <si>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</si>
  <si>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</si>
  <si>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</si>
  <si>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</si>
  <si>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</si>
  <si>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</si>
  <si>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</si>
  <si>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</si>
  <si>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</si>
  <si>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</si>
  <si>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</si>
  <si>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</si>
  <si>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</si>
  <si>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</si>
  <si>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</si>
  <si>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</si>
  <si>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</si>
  <si>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</si>
  <si>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</si>
  <si>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</si>
  <si>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</si>
  <si>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</si>
  <si>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</si>
  <si>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</si>
  <si>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</si>
  <si>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</si>
  <si>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</si>
  <si>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</si>
  <si>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</si>
  <si>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</si>
  <si>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</si>
  <si>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</si>
  <si>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</si>
  <si>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</si>
  <si>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</si>
  <si>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</si>
  <si>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</si>
  <si>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</si>
  <si>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</si>
  <si>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</si>
  <si>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</si>
  <si>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</si>
  <si>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</si>
  <si>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</si>
  <si>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</si>
  <si>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</si>
  <si>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</si>
  <si>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</si>
  <si>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</si>
  <si>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</si>
  <si>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</si>
  <si>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</si>
  <si>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</si>
  <si>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</si>
  <si>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</si>
  <si>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</si>
  <si>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</si>
  <si>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</si>
  <si>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</si>
  <si>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</si>
  <si>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</si>
  <si>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</si>
  <si>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</si>
  <si>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</si>
  <si>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</si>
  <si>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</si>
  <si>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</si>
  <si>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</si>
  <si>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</si>
  <si>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</si>
  <si>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</si>
  <si>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</si>
  <si>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</si>
  <si>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</si>
  <si>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</si>
  <si>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</si>
  <si>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</si>
  <si>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</si>
  <si>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</si>
  <si>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</si>
  <si>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</si>
  <si>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</si>
  <si>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</si>
  <si>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</si>
  <si>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</si>
  <si>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</si>
  <si>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</si>
  <si>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</si>
  <si>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</si>
  <si>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</si>
  <si>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</si>
  <si>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</si>
  <si>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</si>
  <si>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</si>
  <si>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</si>
  <si>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</si>
  <si>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</si>
  <si>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</si>
  <si>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</si>
  <si>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</si>
  <si>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</si>
  <si>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</si>
  <si>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</si>
  <si>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</si>
  <si>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</si>
  <si>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</si>
  <si>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</si>
  <si>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</si>
  <si>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</si>
  <si>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</si>
  <si>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</si>
  <si>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</si>
  <si>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</si>
  <si>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</si>
  <si>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</si>
  <si>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</si>
  <si>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</si>
  <si>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</si>
  <si>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</si>
  <si>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</si>
  <si>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</si>
  <si>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</si>
  <si>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</si>
  <si>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</si>
  <si>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</si>
  <si>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</si>
  <si>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</si>
  <si>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</si>
  <si>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</si>
  <si>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</si>
  <si>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</si>
  <si>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</si>
  <si>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</si>
  <si>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</si>
  <si>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</si>
  <si>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</si>
  <si>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</si>
  <si>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</si>
  <si>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</si>
  <si>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</si>
  <si>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</si>
  <si>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</si>
  <si>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</si>
  <si>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</si>
  <si>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</si>
  <si>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</si>
  <si>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</si>
  <si>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</si>
  <si>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</si>
  <si>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</si>
  <si>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</si>
  <si>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</si>
  <si>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</si>
  <si>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</si>
  <si>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</si>
  <si>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</si>
  <si>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</si>
  <si>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</si>
  <si>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</si>
  <si>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</si>
  <si>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</si>
  <si>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</si>
  <si>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</si>
  <si>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</si>
  <si>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</si>
  <si>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</si>
  <si>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</si>
  <si>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</si>
  <si>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</si>
  <si>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</si>
  <si>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</si>
  <si>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</si>
  <si>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</si>
  <si>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</si>
  <si>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</si>
  <si>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</si>
  <si>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</si>
  <si>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</si>
  <si>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</si>
  <si>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</si>
  <si>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</si>
  <si>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</si>
  <si>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</si>
  <si>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</si>
  <si>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</si>
  <si>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</si>
  <si>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</si>
  <si>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</si>
  <si>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</si>
  <si>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</si>
  <si>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</si>
  <si>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</si>
  <si>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</si>
  <si>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</si>
  <si>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</si>
  <si>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</si>
  <si>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</si>
  <si>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</si>
  <si>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</si>
  <si>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</si>
  <si>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</si>
  <si>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</si>
  <si>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</si>
  <si>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</si>
  <si>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</si>
  <si>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</si>
  <si>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</si>
  <si>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</si>
  <si>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</si>
  <si>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</si>
  <si>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</si>
  <si>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</si>
  <si>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</si>
  <si>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</si>
  <si>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</si>
  <si>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</si>
  <si>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</si>
  <si>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</si>
  <si>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</si>
  <si>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</si>
  <si>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</si>
  <si>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</si>
  <si>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</si>
  <si>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</si>
  <si>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</si>
  <si>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</si>
  <si>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</si>
  <si>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</si>
  <si>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</si>
  <si>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</si>
  <si>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</si>
  <si>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</si>
  <si>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</si>
  <si>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</si>
  <si>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</si>
  <si>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</si>
  <si>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</si>
  <si>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</si>
  <si>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</si>
  <si>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</si>
  <si>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</si>
  <si>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</si>
  <si>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</si>
  <si>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</si>
  <si>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</si>
  <si>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</si>
  <si>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</si>
  <si>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</si>
  <si>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</si>
  <si>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</si>
  <si>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</si>
  <si>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</si>
  <si>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</si>
  <si>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</si>
  <si>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</si>
  <si>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</si>
  <si>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</si>
  <si>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</si>
  <si>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</si>
  <si>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</si>
  <si>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</si>
  <si>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</si>
  <si>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</si>
  <si>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</si>
  <si>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</si>
  <si>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</si>
  <si>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</si>
  <si>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</si>
  <si>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</si>
  <si>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</si>
  <si>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</si>
  <si>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</si>
  <si>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</si>
  <si>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</si>
  <si>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</si>
  <si>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</si>
  <si>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</si>
  <si>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</si>
  <si>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</si>
  <si>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</si>
  <si>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</si>
  <si>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</si>
  <si>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</si>
  <si>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</si>
  <si>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</si>
  <si>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</si>
  <si>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</si>
  <si>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</si>
  <si>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</si>
  <si>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</si>
  <si>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</si>
  <si>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</si>
  <si>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</si>
  <si>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</si>
  <si>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</si>
  <si>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</si>
  <si>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</si>
  <si>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</si>
  <si>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</si>
  <si>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</si>
  <si>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</si>
  <si>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</si>
  <si>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</si>
  <si>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</si>
  <si>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</si>
  <si>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</si>
  <si>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</si>
  <si>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</si>
  <si>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</si>
  <si>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</si>
  <si>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</si>
  <si>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</si>
  <si>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</si>
  <si>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</si>
  <si>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</si>
  <si>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</si>
  <si>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</si>
  <si>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</si>
  <si>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</si>
  <si>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</si>
  <si>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</si>
  <si>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</si>
  <si>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</si>
  <si>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</si>
  <si>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</si>
  <si>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</si>
  <si>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</si>
  <si>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</si>
  <si>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</si>
  <si>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</si>
  <si>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</si>
  <si>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</si>
  <si>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</si>
  <si>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</si>
  <si>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</si>
  <si>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</si>
  <si>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</si>
  <si>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</si>
  <si>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</si>
  <si>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</si>
  <si>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</si>
  <si>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</si>
  <si>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</si>
  <si>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</si>
  <si>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</si>
  <si>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</si>
  <si>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</si>
  <si>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</si>
  <si>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</si>
  <si>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</si>
  <si>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</si>
  <si>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</si>
  <si>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</si>
  <si>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</si>
  <si>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</si>
  <si>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</si>
  <si>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</si>
  <si>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</si>
  <si>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</si>
  <si>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</si>
  <si>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</si>
  <si>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</si>
  <si>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</si>
  <si>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</si>
  <si>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</si>
  <si>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</si>
  <si>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</si>
  <si>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</si>
  <si>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</si>
  <si>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</si>
  <si>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</si>
  <si>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</si>
  <si>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</si>
  <si>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</si>
  <si>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</si>
  <si>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</si>
  <si>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</si>
  <si>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</si>
  <si>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</si>
  <si>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</si>
  <si>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</si>
  <si>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</si>
  <si>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</si>
  <si>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</si>
  <si>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</si>
  <si>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</si>
  <si>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</si>
  <si>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</si>
  <si>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</si>
  <si>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</si>
  <si>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</si>
  <si>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</si>
  <si>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</si>
  <si>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</si>
  <si>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</si>
  <si>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</si>
  <si>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</si>
  <si>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</si>
  <si>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</si>
  <si>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</si>
  <si>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</si>
  <si>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</si>
  <si>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</si>
  <si>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</si>
  <si>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</si>
  <si>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</si>
  <si>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</si>
  <si>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</si>
  <si>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</si>
  <si>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</si>
  <si>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</si>
  <si>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</si>
  <si>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</si>
  <si>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</si>
  <si>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</si>
  <si>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</si>
  <si>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</si>
  <si>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</si>
  <si>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</si>
  <si>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</si>
  <si>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</si>
  <si>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</si>
  <si>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</si>
  <si>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</si>
  <si>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</si>
  <si>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</si>
  <si>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</si>
  <si>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</si>
  <si>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</si>
  <si>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</si>
  <si>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</si>
  <si>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</si>
  <si>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</si>
  <si>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</si>
  <si>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</si>
  <si>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</si>
  <si>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</si>
  <si>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</si>
  <si>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</si>
  <si>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</si>
  <si>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</si>
  <si>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</si>
  <si>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</si>
  <si>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</si>
  <si>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</si>
  <si>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</si>
  <si>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</si>
  <si>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</si>
  <si>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</si>
  <si>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</si>
  <si>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</si>
  <si>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</si>
  <si>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</si>
  <si>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</si>
  <si>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</si>
  <si>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</si>
  <si>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</si>
  <si>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</si>
  <si>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</si>
  <si>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</si>
  <si>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</si>
  <si>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</si>
  <si>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</si>
  <si>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</si>
  <si>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</si>
  <si>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</si>
  <si>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</si>
  <si>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</si>
  <si>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</si>
  <si>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</si>
  <si>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</si>
  <si>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</si>
  <si>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</si>
  <si>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</si>
  <si>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</si>
  <si>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</si>
  <si>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</si>
  <si>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</si>
  <si>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</si>
  <si>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</si>
  <si>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</si>
  <si>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</si>
  <si>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</si>
  <si>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</si>
  <si>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</si>
  <si>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</si>
  <si>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</si>
  <si>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</si>
  <si>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</si>
  <si>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</si>
  <si>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</si>
  <si>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</si>
  <si>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</si>
  <si>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</si>
  <si>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</si>
  <si>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</si>
  <si>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</si>
  <si>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</si>
  <si>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</si>
  <si>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</si>
  <si>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</si>
  <si>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</si>
  <si>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</si>
  <si>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</si>
  <si>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</si>
  <si>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</si>
  <si>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</si>
  <si>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</si>
  <si>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</si>
  <si>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</si>
  <si>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</si>
  <si>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</si>
  <si>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</si>
  <si>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</si>
  <si>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</si>
  <si>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</si>
  <si>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</si>
  <si>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</si>
  <si>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</si>
  <si>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</si>
  <si>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</si>
  <si>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</si>
  <si>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</si>
  <si>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</si>
  <si>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</si>
  <si>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</si>
  <si>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</si>
  <si>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</si>
  <si>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</si>
  <si>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</si>
  <si>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</si>
  <si>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</si>
  <si>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</si>
  <si>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</si>
  <si>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</si>
  <si>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</si>
  <si>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</si>
  <si>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</si>
  <si>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</si>
  <si>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</si>
  <si>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</si>
  <si>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</si>
  <si>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</si>
  <si>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</si>
  <si>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</si>
  <si>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</si>
  <si>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</si>
  <si>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</si>
  <si>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</si>
  <si>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</si>
  <si>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</si>
  <si>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</si>
  <si>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</si>
  <si>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</si>
  <si>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</si>
  <si>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</si>
  <si>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</si>
  <si>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</si>
  <si>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</si>
  <si>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</si>
  <si>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</si>
  <si>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</si>
  <si>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</si>
  <si>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</si>
  <si>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</si>
  <si>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</si>
  <si>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</si>
  <si>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</si>
  <si>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</si>
  <si>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</si>
  <si>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</si>
  <si>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</si>
  <si>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</si>
  <si>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</si>
  <si>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</si>
  <si>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</si>
  <si>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</si>
  <si>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</si>
  <si>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</si>
  <si>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</si>
  <si>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</si>
  <si>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</si>
  <si>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</si>
  <si>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</si>
  <si>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</si>
  <si>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</si>
  <si>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</si>
  <si>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</si>
  <si>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</si>
  <si>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</si>
  <si>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</si>
  <si>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</si>
  <si>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</si>
  <si>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</si>
  <si>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</si>
  <si>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</si>
  <si>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</si>
  <si>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</si>
  <si>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</si>
  <si>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</si>
  <si>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</si>
  <si>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</si>
  <si>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</si>
  <si>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</si>
  <si>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</si>
  <si>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</si>
  <si>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</si>
  <si>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</si>
  <si>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</si>
  <si>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</si>
  <si>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</si>
  <si>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</si>
  <si>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</si>
  <si>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</si>
  <si>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</si>
  <si>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</si>
  <si>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</si>
  <si>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</si>
  <si>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</si>
  <si>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</si>
  <si>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</si>
  <si>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</si>
  <si>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</si>
  <si>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</si>
  <si>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</si>
  <si>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</si>
  <si>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</si>
  <si>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</si>
  <si>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</si>
  <si>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</si>
  <si>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</si>
  <si>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</si>
  <si>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</si>
  <si>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</si>
  <si>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</si>
  <si>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</si>
  <si>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</si>
  <si>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</si>
  <si>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</si>
  <si>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</si>
  <si>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</si>
  <si>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</si>
  <si>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</si>
  <si>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</si>
  <si>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</si>
  <si>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</si>
  <si>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</si>
  <si>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</si>
  <si>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</si>
  <si>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</si>
  <si>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</si>
  <si>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</si>
  <si>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</si>
  <si>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</si>
  <si>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</si>
  <si>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</si>
  <si>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</si>
  <si>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</si>
  <si>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</si>
  <si>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</si>
  <si>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</si>
  <si>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</si>
  <si>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</si>
  <si>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</si>
  <si>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</si>
  <si>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</si>
  <si>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</si>
  <si>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</si>
  <si>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</si>
  <si>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</si>
  <si>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</si>
  <si>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</si>
  <si>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</si>
  <si>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</si>
  <si>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</si>
  <si>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</si>
  <si>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</si>
  <si>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</si>
  <si>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</si>
  <si>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</si>
  <si>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</si>
  <si>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</si>
  <si>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</si>
  <si>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</si>
  <si>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</si>
  <si>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</si>
  <si>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</si>
  <si>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</si>
  <si>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</si>
  <si>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</si>
  <si>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</si>
  <si>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</si>
  <si>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</si>
  <si>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</si>
  <si>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</si>
  <si>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</si>
  <si>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</si>
  <si>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</si>
  <si>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</si>
  <si>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</si>
  <si>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</si>
  <si>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</si>
  <si>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</si>
  <si>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</si>
  <si>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</si>
  <si>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</si>
  <si>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</si>
  <si>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</si>
  <si>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</si>
  <si>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</si>
  <si>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</si>
  <si>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</si>
  <si>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</si>
  <si>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</si>
  <si>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</si>
  <si>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</si>
  <si>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</si>
  <si>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</si>
  <si>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</si>
  <si>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</si>
  <si>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</si>
  <si>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</si>
  <si>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</si>
  <si>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</si>
  <si>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</si>
  <si>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</si>
  <si>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</si>
  <si>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</si>
  <si>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</si>
  <si>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</si>
  <si>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</si>
  <si>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</si>
  <si>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</si>
  <si>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</si>
  <si>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</si>
  <si>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</si>
  <si>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</si>
  <si>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</si>
  <si>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</si>
  <si>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</si>
  <si>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</si>
  <si>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</si>
  <si>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</si>
  <si>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</si>
  <si>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</si>
  <si>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</si>
  <si>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</si>
  <si>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</si>
  <si>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</si>
  <si>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</si>
  <si>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</si>
  <si>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</si>
  <si>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</si>
  <si>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</si>
  <si>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</si>
  <si>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</si>
  <si>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</si>
  <si>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</si>
  <si>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</si>
  <si>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</si>
  <si>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</si>
  <si>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</si>
  <si>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</si>
  <si>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</si>
  <si>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</si>
  <si>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</si>
  <si>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</si>
  <si>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</si>
  <si>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</si>
  <si>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</si>
  <si>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</si>
  <si>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</si>
  <si>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</si>
  <si>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</si>
  <si>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</si>
  <si>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</si>
  <si>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</si>
  <si>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</si>
  <si>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</si>
  <si>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</si>
  <si>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</si>
  <si>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</si>
  <si>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</si>
  <si>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</si>
  <si>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</si>
  <si>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</si>
  <si>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</si>
  <si>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</si>
  <si>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</si>
  <si>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</si>
  <si>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</si>
  <si>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</si>
  <si>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</si>
  <si>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</si>
  <si>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</si>
  <si>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</si>
  <si>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</si>
  <si>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</si>
  <si>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</si>
  <si>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</si>
  <si>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</si>
  <si>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</si>
  <si>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</si>
  <si>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</si>
  <si>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</si>
  <si>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</si>
  <si>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</si>
  <si>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</si>
  <si>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</si>
  <si>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</si>
  <si>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</si>
  <si>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</si>
  <si>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</si>
  <si>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</si>
  <si>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</si>
  <si>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</si>
  <si>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</si>
  <si>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</si>
  <si>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</si>
  <si>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</si>
  <si>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</si>
  <si>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</si>
  <si>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</si>
  <si>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</si>
  <si>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</si>
  <si>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</si>
  <si>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</si>
  <si>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</si>
  <si>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</si>
  <si>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</si>
  <si>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</si>
  <si>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</si>
  <si>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</si>
  <si>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</si>
  <si>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</si>
  <si>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</si>
  <si>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</si>
  <si>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</si>
  <si>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</si>
  <si>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</si>
  <si>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</si>
  <si>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</si>
  <si>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</si>
  <si>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</si>
  <si>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</si>
  <si>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</si>
  <si>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</si>
  <si>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</si>
  <si>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</si>
  <si>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</si>
  <si>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</si>
  <si>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</si>
  <si>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</si>
  <si>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</si>
  <si>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</si>
  <si>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</si>
  <si>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</si>
  <si>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</si>
  <si>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</si>
  <si>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</si>
  <si>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</si>
  <si>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</si>
  <si>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</si>
  <si>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</si>
  <si>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</si>
  <si>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</si>
  <si>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</si>
  <si>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</si>
  <si>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</si>
  <si>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</si>
  <si>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</si>
  <si>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</si>
  <si>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</si>
  <si>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</si>
  <si>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</si>
  <si>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</si>
  <si>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</si>
  <si>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</si>
  <si>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</si>
  <si>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</si>
  <si>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</si>
  <si>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</si>
  <si>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</si>
  <si>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</si>
  <si>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</si>
  <si>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</si>
  <si>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</si>
  <si>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</si>
  <si>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</si>
  <si>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</si>
  <si>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</si>
  <si>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</si>
  <si>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</si>
  <si>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</si>
  <si>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</si>
  <si>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</si>
  <si>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</si>
  <si>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</si>
  <si>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</si>
  <si>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</si>
  <si>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</si>
  <si>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</si>
  <si>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</si>
  <si>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</si>
  <si>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</si>
  <si>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</si>
  <si>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</si>
  <si>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</si>
  <si>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</si>
  <si>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</si>
  <si>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</si>
  <si>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</si>
  <si>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</si>
  <si>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</si>
  <si>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</si>
  <si>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</si>
  <si>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</si>
  <si>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</si>
  <si>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</si>
  <si>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</si>
  <si>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</si>
  <si>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</si>
  <si>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</si>
  <si>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</si>
  <si>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</si>
  <si>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</si>
  <si>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</si>
  <si>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</si>
  <si>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</si>
  <si>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</si>
  <si>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</si>
  <si>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</si>
  <si>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</si>
  <si>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</si>
  <si>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</si>
  <si>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</si>
  <si>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</si>
  <si>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</si>
  <si>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</si>
  <si>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</si>
  <si>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</si>
  <si>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</si>
  <si>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</si>
  <si>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</si>
  <si>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</si>
  <si>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</si>
  <si>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</si>
  <si>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</si>
  <si>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</si>
  <si>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</si>
  <si>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</si>
  <si>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</si>
  <si>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</si>
  <si>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</si>
  <si>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</si>
  <si>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</si>
  <si>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</si>
  <si>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</si>
  <si>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</si>
  <si>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</si>
  <si>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</si>
  <si>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</si>
  <si>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</si>
  <si>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</si>
  <si>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</si>
  <si>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</si>
  <si>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</si>
  <si>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</si>
  <si>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</si>
  <si>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</si>
  <si>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</si>
  <si>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</si>
  <si>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</si>
  <si>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</si>
  <si>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</si>
  <si>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</si>
  <si>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</si>
  <si>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</si>
  <si>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</si>
  <si>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</si>
  <si>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</si>
  <si>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</si>
  <si>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</si>
  <si>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</si>
  <si>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</si>
  <si>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</si>
  <si>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</si>
  <si>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</si>
  <si>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</si>
  <si>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</si>
  <si>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</si>
  <si>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</si>
  <si>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</si>
  <si>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</si>
  <si>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</si>
  <si>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</si>
  <si>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</si>
  <si>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</si>
  <si>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</si>
  <si>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</si>
  <si>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</si>
  <si>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</si>
  <si>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</si>
  <si>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</si>
  <si>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</si>
  <si>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</si>
  <si>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</si>
  <si>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</si>
  <si>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</si>
  <si>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</si>
  <si>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</si>
  <si>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</si>
  <si>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</si>
  <si>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</si>
  <si>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</si>
  <si>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</si>
  <si>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</si>
  <si>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</si>
  <si>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</si>
  <si>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</si>
  <si>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</si>
  <si>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</si>
  <si>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</si>
  <si>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</si>
  <si>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</si>
  <si>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</si>
  <si>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</si>
  <si>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</si>
  <si>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</si>
  <si>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</si>
  <si>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</si>
  <si>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</si>
  <si>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</si>
  <si>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</si>
  <si>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</si>
  <si>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</si>
  <si>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</si>
  <si>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</si>
  <si>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</si>
  <si>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</si>
  <si>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</si>
  <si>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</si>
  <si>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</si>
  <si>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</si>
  <si>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</si>
  <si>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</si>
  <si>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</si>
  <si>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</si>
  <si>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</si>
  <si>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</si>
  <si>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</si>
  <si>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</si>
  <si>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</si>
  <si>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</si>
  <si>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</si>
  <si>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</si>
  <si>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</si>
  <si>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</si>
  <si>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</si>
  <si>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</si>
  <si>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</si>
  <si>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</si>
  <si>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</si>
  <si>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</si>
  <si>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</si>
  <si>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</si>
  <si>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</si>
  <si>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</si>
  <si>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</si>
  <si>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</si>
  <si>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</si>
  <si>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</si>
  <si>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</si>
  <si>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</si>
  <si>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</si>
  <si>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</si>
  <si>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</si>
  <si>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</si>
  <si>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</si>
  <si>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</si>
  <si>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</si>
  <si>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</si>
  <si>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</si>
  <si>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</si>
  <si>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</si>
  <si>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</si>
  <si>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</si>
  <si>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</si>
  <si>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</si>
  <si>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</si>
  <si>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</si>
  <si>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</si>
  <si>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</si>
  <si>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</si>
  <si>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</si>
  <si>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</si>
  <si>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</si>
  <si>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</si>
  <si>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</si>
  <si>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</si>
  <si>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</si>
  <si>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</si>
  <si>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</si>
  <si>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</si>
  <si>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</si>
  <si>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</si>
  <si>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</si>
  <si>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</si>
  <si>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</si>
  <si>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</si>
  <si>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</si>
  <si>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</si>
  <si>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</si>
  <si>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</si>
  <si>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</si>
  <si>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</si>
  <si>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</si>
  <si>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</si>
  <si>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</si>
  <si>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</si>
  <si>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</si>
  <si>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</si>
  <si>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</si>
  <si>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</si>
  <si>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</si>
  <si>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</si>
  <si>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</si>
  <si>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</si>
  <si>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</si>
  <si>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</si>
  <si>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</si>
  <si>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</si>
  <si>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</si>
  <si>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</si>
  <si>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</si>
  <si>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</si>
  <si>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</si>
  <si>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</si>
  <si>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</si>
  <si>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</si>
  <si>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</si>
  <si>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</si>
  <si>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</si>
  <si>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</si>
  <si>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</si>
  <si>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</si>
  <si>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</si>
  <si>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</si>
  <si>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</si>
  <si>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</si>
  <si>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</si>
  <si>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</si>
  <si>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</si>
  <si>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</si>
  <si>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</si>
  <si>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</si>
  <si>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</si>
  <si>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</si>
  <si>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</si>
  <si>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</si>
  <si>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</si>
  <si>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</si>
  <si>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</si>
  <si>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</si>
  <si>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</si>
  <si>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</si>
  <si>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</si>
  <si>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</si>
  <si>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</si>
  <si>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</si>
  <si>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</si>
  <si>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</si>
  <si>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</si>
  <si>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</si>
  <si>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</si>
  <si>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</si>
  <si>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</si>
  <si>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</si>
  <si>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</si>
  <si>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</si>
  <si>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</si>
  <si>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</si>
  <si>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</si>
  <si>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</si>
  <si>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</si>
  <si>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</si>
  <si>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</si>
  <si>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</si>
  <si>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</si>
  <si>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</si>
  <si>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</si>
  <si>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</si>
  <si>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</si>
  <si>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</si>
  <si>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</si>
  <si>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</si>
  <si>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</si>
  <si>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</si>
  <si>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</si>
  <si>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</si>
  <si>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</si>
  <si>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</si>
  <si>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</si>
  <si>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</si>
  <si>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</si>
  <si>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</si>
  <si>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</si>
  <si>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</si>
  <si>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</si>
  <si>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</si>
  <si>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</si>
  <si>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</si>
  <si>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</si>
  <si>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</si>
  <si>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</si>
  <si>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</si>
  <si>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</si>
  <si>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</si>
  <si>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</si>
  <si>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</si>
  <si>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</si>
  <si>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</si>
  <si>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</si>
  <si>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</si>
  <si>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</si>
  <si>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</si>
  <si>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</si>
  <si>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</si>
  <si>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</si>
  <si>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</si>
  <si>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</si>
  <si>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</si>
  <si>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</si>
  <si>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</si>
  <si>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</si>
  <si>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</si>
  <si>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</si>
  <si>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</si>
  <si>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</si>
  <si>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</si>
  <si>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</si>
  <si>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</si>
  <si>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</si>
  <si>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</si>
  <si>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</si>
  <si>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</si>
  <si>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</si>
  <si>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</si>
  <si>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</si>
  <si>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</si>
  <si>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</si>
  <si>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</si>
  <si>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</si>
  <si>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</si>
  <si>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</si>
  <si>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</si>
  <si>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</si>
  <si>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</si>
  <si>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</si>
  <si>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</si>
  <si>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</si>
  <si>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</si>
  <si>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</si>
  <si>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</si>
  <si>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</si>
  <si>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</si>
  <si>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</si>
  <si>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</si>
  <si>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</si>
  <si>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</si>
  <si>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</si>
  <si>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</si>
  <si>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</si>
  <si>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</si>
  <si>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</si>
  <si>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</si>
  <si>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</si>
  <si>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</si>
  <si>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</si>
  <si>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</si>
  <si>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</si>
  <si>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</si>
  <si>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</si>
  <si>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</si>
  <si>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</si>
  <si>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</si>
  <si>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</si>
  <si>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</si>
  <si>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</si>
  <si>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</si>
  <si>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</si>
  <si>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</si>
  <si>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</si>
  <si>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</si>
  <si>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</si>
  <si>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</si>
  <si>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</si>
  <si>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</si>
  <si>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</si>
  <si>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</si>
  <si>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</si>
  <si>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</si>
  <si>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</si>
  <si>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</si>
  <si>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</si>
  <si>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</si>
  <si>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</si>
  <si>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</si>
  <si>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</si>
  <si>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</si>
  <si>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</si>
  <si>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</si>
  <si>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</si>
  <si>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</si>
  <si>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</si>
  <si>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</si>
  <si>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</si>
  <si>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</si>
  <si>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</si>
  <si>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</si>
  <si>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</si>
  <si>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</si>
  <si>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</si>
  <si>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</si>
  <si>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</si>
  <si>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</si>
  <si>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</si>
  <si>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</si>
  <si>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</si>
  <si>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</si>
  <si>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</si>
  <si>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</si>
  <si>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</si>
  <si>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</si>
  <si>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</si>
  <si>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</si>
  <si>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</si>
  <si>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</si>
  <si>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</si>
  <si>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</si>
  <si>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</si>
  <si>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</si>
  <si>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</si>
  <si>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</si>
  <si>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</si>
  <si>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</si>
  <si>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</si>
  <si>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</si>
  <si>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</si>
  <si>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</si>
  <si>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</si>
  <si>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</si>
  <si>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</si>
  <si>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</si>
  <si>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</si>
  <si>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</si>
  <si>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</si>
  <si>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</si>
  <si>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</si>
  <si>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</si>
  <si>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</si>
  <si>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</si>
  <si>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</si>
  <si>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</si>
  <si>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</si>
  <si>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</si>
  <si>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</si>
  <si>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</si>
  <si>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</si>
  <si>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</si>
  <si>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</si>
  <si>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</si>
  <si>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</si>
  <si>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</si>
  <si>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</si>
  <si>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</si>
  <si>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</si>
  <si>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</si>
  <si>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</si>
  <si>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</si>
  <si>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</si>
  <si>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</si>
  <si>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</si>
  <si>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</si>
  <si>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</si>
  <si>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</si>
  <si>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</si>
  <si>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</si>
  <si>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</si>
  <si>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</si>
  <si>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</si>
  <si>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</si>
  <si>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</si>
  <si>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</si>
  <si>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</si>
  <si>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</si>
  <si>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</si>
  <si>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</si>
  <si>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</si>
  <si>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</si>
  <si>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</si>
  <si>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</si>
  <si>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</si>
  <si>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</si>
  <si>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</si>
  <si>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</si>
  <si>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</si>
  <si>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</si>
  <si>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</si>
  <si>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</si>
  <si>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</si>
  <si>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</si>
  <si>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</si>
  <si>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</si>
  <si>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</si>
  <si>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</si>
  <si>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</si>
  <si>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</si>
  <si>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</si>
  <si>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</si>
  <si>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</si>
  <si>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</si>
  <si>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</si>
  <si>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</si>
  <si>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</si>
  <si>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</si>
  <si>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</si>
  <si>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</si>
  <si>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</si>
  <si>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</si>
  <si>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</si>
  <si>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</si>
  <si>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</si>
  <si>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</si>
  <si>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</si>
  <si>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</si>
  <si>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</si>
  <si>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</si>
  <si>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</si>
  <si>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</si>
  <si>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</si>
  <si>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</si>
  <si>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</si>
  <si>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</si>
  <si>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</si>
  <si>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</si>
  <si>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</si>
  <si>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</si>
  <si>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</si>
  <si>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</si>
  <si>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</si>
  <si>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</si>
  <si>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</si>
  <si>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</si>
  <si>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</si>
  <si>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</si>
  <si>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</si>
  <si>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</si>
  <si>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</si>
  <si>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</si>
  <si>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</si>
  <si>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</si>
  <si>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</si>
  <si>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</si>
  <si>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</si>
  <si>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</si>
  <si>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</si>
  <si>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</si>
  <si>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</si>
  <si>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</si>
  <si>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</si>
  <si>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</si>
  <si>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</si>
  <si>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</si>
  <si>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</si>
  <si>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</si>
  <si>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</si>
  <si>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</si>
  <si>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</si>
  <si>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</si>
  <si>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</si>
  <si>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</si>
  <si>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</si>
  <si>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</si>
  <si>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</si>
  <si>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</si>
  <si>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</si>
  <si>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</si>
  <si>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</si>
  <si>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</si>
  <si>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</si>
  <si>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</si>
  <si>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</si>
  <si>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</si>
  <si>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</si>
  <si>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</si>
  <si>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</si>
  <si>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</si>
  <si>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</si>
  <si>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</si>
  <si>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</si>
  <si>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</si>
  <si>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</si>
  <si>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</si>
  <si>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</si>
  <si>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</si>
  <si>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</si>
  <si>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</si>
  <si>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</si>
  <si>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</si>
  <si>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</si>
  <si>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</si>
  <si>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</si>
  <si>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</si>
  <si>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</si>
  <si>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</si>
  <si>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</si>
  <si>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</si>
  <si>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</si>
  <si>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</si>
  <si>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</si>
  <si>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</si>
  <si>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</si>
  <si>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</si>
  <si>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</si>
  <si>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</si>
  <si>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</si>
  <si>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</si>
  <si>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</si>
  <si>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</si>
  <si>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</si>
  <si>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</si>
  <si>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</si>
  <si>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</si>
  <si>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</si>
  <si>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</si>
  <si>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</si>
  <si>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</si>
  <si>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</si>
  <si>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</si>
  <si>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</si>
  <si>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</si>
  <si>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</si>
  <si>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</si>
  <si>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</si>
  <si>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</si>
  <si>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</si>
  <si>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</si>
  <si>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</si>
  <si>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</si>
  <si>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</si>
  <si>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</si>
  <si>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</si>
  <si>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</si>
  <si>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</si>
  <si>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</si>
  <si>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</si>
  <si>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</si>
  <si>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</si>
  <si>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</si>
  <si>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</si>
  <si>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</si>
  <si>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</si>
  <si>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</si>
  <si>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</si>
  <si>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</si>
  <si>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</si>
  <si>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</si>
  <si>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</si>
  <si>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</si>
  <si>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</si>
  <si>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</si>
  <si>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</si>
  <si>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</si>
  <si>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</si>
  <si>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</si>
  <si>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</si>
  <si>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</si>
  <si>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</si>
  <si>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</si>
  <si>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</si>
  <si>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</si>
  <si>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</si>
  <si>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</si>
  <si>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</si>
  <si>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</si>
  <si>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</si>
  <si>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</si>
  <si>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</si>
  <si>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</si>
  <si>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</si>
  <si>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</si>
  <si>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</si>
  <si>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</si>
  <si>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</si>
  <si>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</si>
  <si>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</si>
  <si>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</si>
  <si>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</si>
  <si>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</si>
  <si>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</si>
  <si>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</si>
  <si>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</si>
  <si>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</si>
  <si>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</si>
  <si>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</si>
  <si>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</si>
  <si>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</si>
  <si>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</si>
  <si>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</si>
  <si>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</si>
  <si>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</si>
  <si>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</si>
  <si>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</si>
  <si>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</si>
  <si>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</si>
  <si>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</si>
  <si>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</si>
  <si>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</si>
  <si>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</si>
  <si>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</si>
  <si>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</si>
  <si>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</si>
  <si>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</si>
  <si>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</si>
  <si>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</si>
  <si>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</si>
  <si>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</si>
  <si>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</si>
  <si>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</si>
  <si>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</si>
  <si>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</si>
  <si>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</si>
  <si>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</si>
  <si>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</si>
  <si>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</si>
  <si>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</si>
  <si>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</si>
  <si>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</si>
  <si>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</si>
  <si>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</si>
  <si>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</si>
  <si>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</si>
  <si>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</si>
  <si>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</si>
  <si>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</si>
  <si>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</si>
  <si>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</si>
  <si>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</si>
  <si>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</si>
  <si>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</si>
  <si>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</si>
  <si>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</si>
  <si>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</si>
  <si>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</si>
  <si>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</si>
  <si>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</si>
  <si>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</si>
  <si>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</si>
  <si>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</si>
  <si>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</si>
  <si>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</si>
  <si>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</si>
  <si>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</si>
  <si>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</si>
  <si>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</si>
  <si>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</si>
  <si>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</si>
  <si>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</si>
  <si>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</si>
  <si>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</si>
  <si>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</si>
  <si>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</si>
  <si>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</si>
  <si>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</si>
  <si>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</si>
  <si>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</si>
  <si>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</si>
  <si>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</si>
  <si>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</si>
  <si>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</si>
  <si>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</si>
  <si>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</si>
  <si>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</si>
  <si>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</si>
  <si>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</si>
  <si>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</si>
  <si>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</si>
  <si>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</si>
  <si>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</si>
  <si>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</si>
  <si>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</si>
  <si>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</si>
  <si>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</si>
  <si>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</si>
  <si>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</si>
  <si>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</si>
  <si>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</si>
  <si>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</si>
  <si>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</si>
  <si>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</si>
  <si>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</si>
  <si>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</si>
  <si>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</si>
  <si>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</si>
  <si>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</si>
  <si>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</si>
  <si>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</si>
  <si>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</si>
  <si>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</si>
  <si>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</si>
  <si>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</si>
  <si>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</si>
  <si>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</si>
  <si>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</si>
  <si>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</si>
  <si>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</si>
  <si>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</si>
  <si>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</si>
  <si>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</si>
  <si>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</si>
  <si>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</si>
  <si>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</si>
  <si>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</si>
  <si>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</si>
  <si>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</si>
  <si>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</si>
  <si>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</si>
  <si>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</si>
  <si>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</si>
  <si>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</si>
  <si>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</si>
  <si>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</si>
  <si>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</si>
  <si>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</si>
  <si>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</si>
  <si>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</si>
  <si>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</si>
  <si>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</si>
  <si>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</si>
  <si>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</si>
  <si>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</si>
  <si>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</si>
  <si>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</si>
  <si>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</si>
  <si>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</si>
  <si>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</si>
  <si>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</si>
  <si>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</si>
  <si>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</si>
  <si>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</si>
  <si>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</si>
  <si>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</si>
  <si>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</si>
  <si>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</si>
  <si>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</si>
  <si>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</si>
  <si>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</si>
  <si>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</si>
  <si>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</si>
  <si>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</si>
  <si>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</si>
  <si>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</si>
  <si>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</si>
  <si>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</si>
  <si>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</si>
  <si>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</si>
  <si>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</si>
  <si>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</si>
  <si>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</si>
  <si>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</si>
  <si>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</si>
  <si>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</si>
  <si>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</si>
  <si>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</si>
  <si>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</si>
  <si>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</si>
  <si>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</si>
  <si>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</si>
  <si>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</si>
  <si>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</si>
  <si>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</si>
  <si>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</si>
  <si>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</si>
  <si>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</si>
  <si>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</si>
  <si>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</si>
  <si>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</si>
  <si>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</si>
  <si>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</si>
  <si>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</si>
  <si>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</si>
  <si>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</si>
  <si>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</si>
  <si>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</si>
  <si>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</si>
  <si>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</si>
  <si>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</si>
  <si>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</si>
  <si>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</si>
  <si>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</si>
  <si>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</si>
  <si>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</si>
  <si>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</si>
  <si>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</si>
  <si>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</si>
  <si>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</si>
  <si>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</si>
  <si>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</si>
  <si>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</si>
  <si>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</si>
  <si>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</si>
  <si>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</si>
  <si>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</si>
  <si>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</si>
  <si>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</si>
  <si>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</si>
  <si>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</si>
  <si>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</si>
  <si>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</si>
  <si>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</si>
  <si>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</si>
  <si>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</si>
  <si>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</si>
  <si>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</si>
  <si>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</si>
  <si>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</si>
  <si>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</si>
  <si>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</si>
  <si>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</si>
  <si>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</si>
  <si>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</si>
  <si>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</si>
  <si>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</si>
  <si>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</si>
  <si>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</si>
  <si>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</si>
  <si>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</si>
  <si>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</si>
  <si>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</si>
  <si>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</si>
  <si>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</si>
  <si>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</si>
  <si>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</si>
  <si>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</si>
  <si>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</si>
  <si>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</si>
  <si>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</si>
  <si>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</si>
  <si>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</si>
  <si>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</si>
  <si>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</si>
  <si>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</si>
  <si>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</si>
  <si>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</si>
  <si>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</si>
  <si>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</si>
  <si>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</si>
  <si>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</si>
  <si>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</si>
  <si>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</si>
  <si>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</si>
  <si>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</si>
  <si>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</si>
  <si>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</si>
  <si>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</si>
  <si>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</si>
  <si>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</si>
  <si>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</si>
  <si>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</si>
  <si>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</si>
  <si>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</si>
  <si>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</si>
  <si>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</si>
  <si>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</si>
  <si>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</si>
  <si>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</si>
  <si>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</si>
  <si>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</si>
  <si>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</si>
  <si>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</si>
  <si>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</si>
  <si>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</si>
  <si>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</si>
  <si>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</si>
  <si>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</si>
  <si>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</si>
  <si>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</si>
  <si>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</si>
  <si>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</si>
  <si>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</si>
  <si>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</si>
  <si>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</si>
  <si>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</si>
  <si>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</si>
  <si>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</si>
  <si>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</si>
  <si>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</si>
  <si>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</si>
  <si>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</si>
  <si>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</si>
  <si>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</si>
  <si>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</si>
  <si>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</si>
  <si>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</si>
  <si>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</si>
  <si>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</si>
  <si>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</si>
  <si>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</si>
  <si>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</si>
  <si>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</si>
  <si>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</si>
  <si>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</si>
  <si>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</si>
  <si>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</si>
  <si>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</si>
  <si>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</si>
  <si>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</si>
  <si>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</si>
  <si>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</si>
  <si>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</si>
  <si>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</si>
  <si>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</si>
  <si>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</si>
  <si>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</si>
  <si>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</si>
  <si>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</si>
  <si>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</si>
  <si>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</si>
  <si>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</si>
  <si>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</si>
  <si>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</si>
  <si>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</si>
  <si>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</si>
  <si>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</si>
  <si>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</si>
  <si>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</si>
  <si>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</si>
  <si>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</si>
  <si>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</si>
  <si>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</si>
  <si>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</si>
  <si>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</si>
  <si>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</si>
  <si>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</si>
  <si>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</si>
  <si>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</si>
  <si>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</si>
  <si>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</si>
  <si>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</si>
  <si>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</si>
  <si>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</si>
  <si>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</si>
  <si>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</si>
  <si>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</si>
  <si>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</si>
  <si>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</si>
  <si>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</si>
  <si>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</si>
  <si>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</si>
  <si>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</si>
  <si>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</si>
  <si>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</si>
  <si>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</si>
  <si>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</si>
  <si>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</si>
  <si>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</si>
  <si>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</si>
  <si>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</si>
  <si>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</si>
  <si>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</si>
  <si>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</si>
  <si>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</si>
  <si>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</si>
  <si>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</si>
  <si>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</si>
  <si>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</si>
  <si>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</si>
  <si>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</si>
  <si>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</si>
  <si>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</si>
  <si>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</si>
  <si>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</si>
  <si>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</si>
  <si>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</si>
  <si>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</si>
  <si>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</si>
  <si>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</si>
  <si>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</si>
  <si>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</si>
  <si>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</si>
  <si>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</si>
  <si>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</si>
  <si>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</si>
  <si>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</si>
  <si>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</si>
  <si>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</si>
  <si>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</si>
  <si>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</si>
  <si>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</si>
  <si>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</si>
  <si>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</si>
  <si>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</si>
  <si>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</si>
  <si>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</si>
  <si>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</si>
  <si>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</si>
  <si>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</si>
  <si>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</si>
  <si>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</si>
  <si>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</si>
  <si>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</si>
  <si>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</si>
  <si>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</si>
  <si>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</si>
  <si>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</si>
  <si>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</si>
  <si>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</si>
  <si>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</si>
  <si>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</si>
  <si>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</si>
  <si>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</si>
  <si>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</si>
  <si>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</si>
  <si>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</si>
  <si>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</si>
  <si>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</si>
  <si>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</si>
  <si>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</si>
  <si>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</si>
  <si>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</si>
  <si>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</si>
  <si>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</si>
  <si>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</si>
  <si>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</si>
  <si>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</si>
  <si>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</si>
  <si>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</si>
  <si>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</si>
  <si>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</si>
  <si>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</si>
  <si>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</si>
  <si>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</si>
  <si>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</si>
  <si>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</si>
  <si>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</si>
  <si>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</si>
  <si>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</si>
  <si>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</si>
  <si>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</si>
  <si>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</si>
  <si>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</si>
  <si>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</si>
  <si>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</si>
  <si>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</si>
  <si>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</si>
  <si>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</si>
  <si>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</si>
  <si>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</si>
  <si>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</si>
  <si>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</si>
  <si>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</si>
  <si>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</si>
  <si>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</si>
  <si>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</si>
  <si>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</si>
  <si>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</si>
  <si>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</si>
  <si>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</si>
  <si>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</si>
  <si>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</si>
  <si>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</si>
  <si>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</si>
  <si>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</si>
  <si>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</si>
  <si>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</si>
  <si>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</si>
  <si>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</si>
  <si>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</si>
  <si>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</si>
  <si>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</si>
  <si>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</si>
  <si>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</si>
  <si>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</si>
  <si>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</si>
  <si>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</si>
  <si>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</si>
  <si>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</si>
  <si>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</si>
  <si>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</si>
  <si>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</si>
  <si>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</si>
  <si>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</si>
  <si>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</si>
  <si>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</si>
  <si>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</si>
  <si>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</si>
  <si>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</si>
  <si>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</si>
  <si>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</si>
  <si>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</si>
  <si>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</si>
  <si>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</si>
  <si>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</si>
  <si>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</si>
  <si>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</si>
  <si>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</si>
  <si>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</si>
  <si>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</si>
  <si>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</si>
  <si>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</si>
  <si>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</si>
  <si>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</si>
  <si>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</si>
  <si>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</si>
  <si>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</si>
  <si>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</si>
  <si>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</si>
  <si>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</si>
  <si>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</si>
  <si>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</si>
  <si>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</si>
  <si>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</si>
  <si>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</si>
  <si>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</si>
  <si>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</si>
  <si>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</si>
  <si>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</si>
  <si>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</si>
  <si>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</si>
  <si>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</si>
  <si>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</si>
  <si>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</si>
  <si>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</si>
  <si>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</si>
  <si>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</si>
  <si>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</si>
  <si>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</si>
  <si>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</si>
  <si>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</si>
  <si>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</si>
  <si>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</si>
  <si>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</si>
  <si>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</si>
  <si>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</si>
  <si>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</si>
  <si>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</si>
  <si>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</si>
  <si>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</si>
  <si>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</si>
  <si>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</si>
  <si>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</si>
  <si>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</si>
  <si>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</si>
  <si>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</si>
  <si>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</si>
  <si>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</si>
  <si>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</si>
  <si>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</si>
  <si>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</si>
  <si>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</si>
  <si>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</si>
  <si>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</si>
  <si>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</si>
  <si>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</si>
  <si>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</si>
  <si>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</si>
  <si>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</si>
  <si>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</si>
  <si>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</si>
  <si>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</si>
  <si>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</si>
  <si>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</si>
  <si>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</si>
  <si>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</si>
  <si>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</si>
  <si>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</si>
  <si>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</si>
  <si>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</si>
  <si>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</si>
  <si>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</si>
  <si>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</si>
  <si>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</si>
  <si>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</si>
  <si>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</si>
  <si>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</si>
  <si>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</si>
  <si>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</si>
  <si>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</si>
  <si>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</si>
  <si>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</si>
  <si>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</si>
  <si>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</si>
  <si>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</si>
  <si>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</si>
  <si>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</si>
  <si>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</si>
  <si>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</si>
  <si>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</si>
  <si>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</si>
  <si>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</si>
  <si>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</si>
  <si>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</si>
  <si>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</si>
  <si>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</si>
  <si>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</si>
  <si>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</si>
  <si>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</si>
  <si>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</si>
  <si>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</si>
  <si>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</si>
  <si>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</si>
  <si>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</si>
  <si>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</si>
  <si>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</si>
  <si>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</si>
  <si>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</si>
  <si>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</si>
  <si>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</si>
  <si>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</si>
  <si>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</si>
  <si>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</si>
  <si>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</si>
  <si>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</si>
  <si>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</si>
  <si>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</si>
  <si>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</si>
  <si>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</si>
  <si>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</si>
  <si>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</si>
  <si>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</si>
  <si>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</si>
  <si>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</si>
  <si>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</si>
  <si>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</si>
  <si>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</si>
  <si>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</si>
  <si>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</si>
  <si>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</si>
  <si>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</si>
  <si>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</si>
  <si>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</si>
  <si>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</si>
  <si>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</si>
  <si>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</si>
  <si>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</si>
  <si>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</si>
  <si>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</si>
  <si>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</si>
  <si>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</si>
  <si>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</si>
  <si>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</si>
  <si>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</si>
  <si>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</si>
  <si>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</si>
  <si>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</si>
  <si>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</si>
  <si>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</si>
  <si>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</si>
  <si>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</si>
  <si>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</si>
  <si>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</si>
  <si>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</si>
  <si>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</si>
  <si>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</si>
  <si>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</si>
  <si>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</si>
  <si>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</si>
  <si>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</si>
  <si>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</si>
  <si>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</si>
  <si>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</si>
  <si>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</si>
  <si>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</si>
  <si>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</si>
  <si>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</si>
  <si>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</si>
  <si>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</si>
  <si>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</si>
  <si>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</si>
  <si>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</si>
  <si>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</si>
  <si>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</si>
  <si>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</si>
  <si>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</si>
  <si>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</si>
  <si>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</si>
  <si>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</si>
  <si>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</si>
  <si>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</si>
  <si>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</si>
  <si>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</si>
  <si>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</si>
  <si>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</si>
  <si>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</si>
  <si>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</si>
  <si>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</si>
  <si>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</si>
  <si>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</si>
  <si>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</si>
  <si>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</si>
  <si>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</si>
  <si>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</si>
  <si>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</si>
  <si>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</si>
  <si>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</si>
  <si>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</si>
  <si>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</si>
  <si>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</si>
  <si>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</si>
  <si>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</si>
  <si>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</si>
  <si>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</si>
  <si>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</si>
  <si>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</si>
  <si>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</si>
  <si>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</si>
  <si>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</si>
  <si>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</si>
  <si>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</si>
  <si>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</si>
  <si>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</si>
  <si>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</si>
  <si>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</si>
  <si>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</si>
  <si>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</si>
  <si>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</si>
  <si>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</si>
  <si>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</si>
  <si>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</si>
  <si>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</si>
  <si>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</si>
  <si>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</si>
  <si>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</si>
  <si>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</si>
  <si>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</si>
  <si>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</si>
  <si>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</si>
  <si>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</si>
  <si>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</si>
  <si>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</si>
  <si>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</si>
  <si>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</si>
  <si>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</si>
  <si>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</si>
  <si>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</si>
  <si>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</si>
  <si>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</si>
  <si>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</si>
  <si>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</si>
  <si>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</si>
  <si>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</si>
  <si>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</si>
  <si>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</si>
  <si>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</si>
  <si>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</si>
  <si>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</si>
  <si>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</si>
  <si>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</si>
  <si>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</si>
  <si>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</si>
  <si>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</si>
  <si>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</si>
  <si>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</si>
  <si>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</si>
  <si>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</si>
  <si>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</si>
  <si>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</si>
  <si>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</si>
  <si>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</si>
  <si>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</si>
  <si>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</si>
  <si>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</si>
  <si>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</si>
  <si>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</si>
  <si>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</si>
  <si>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</si>
  <si>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</si>
  <si>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</si>
  <si>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</si>
  <si>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</si>
  <si>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</si>
  <si>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</si>
  <si>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</si>
  <si>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</si>
  <si>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</si>
  <si>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</si>
  <si>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</si>
  <si>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</si>
  <si>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</si>
  <si>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</si>
  <si>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</si>
  <si>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</si>
  <si>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</si>
  <si>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</si>
  <si>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</si>
  <si>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</si>
  <si>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</si>
  <si>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</si>
  <si>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</si>
  <si>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</si>
  <si>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</si>
  <si>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</si>
  <si>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</si>
  <si>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</si>
  <si>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</si>
  <si>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</si>
  <si>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</si>
  <si>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</si>
  <si>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</si>
  <si>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</si>
  <si>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</si>
  <si>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</si>
  <si>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</si>
  <si>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</si>
  <si>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</si>
  <si>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</si>
  <si>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</si>
  <si>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</si>
  <si>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</si>
  <si>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</si>
  <si>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</si>
  <si>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</si>
  <si>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</si>
  <si>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</si>
  <si>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</si>
  <si>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</si>
  <si>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</si>
  <si>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</si>
  <si>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</si>
  <si>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</si>
  <si>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</si>
  <si>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</si>
  <si>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</si>
  <si>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</si>
  <si>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</si>
  <si>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</si>
  <si>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</si>
  <si>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</si>
  <si>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</si>
  <si>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</si>
  <si>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</si>
  <si>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</si>
  <si>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</si>
  <si>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</si>
  <si>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</si>
  <si>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</si>
  <si>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</si>
  <si>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</si>
  <si>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</si>
  <si>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</si>
  <si>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</si>
  <si>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</si>
  <si>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</si>
  <si>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</si>
  <si>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</si>
  <si>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</si>
  <si>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</si>
  <si>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</si>
  <si>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</si>
  <si>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</si>
  <si>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</si>
  <si>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</si>
  <si>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</si>
  <si>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</si>
  <si>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</si>
  <si>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</si>
  <si>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</si>
  <si>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</si>
  <si>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</si>
  <si>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</si>
  <si>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</si>
  <si>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</si>
  <si>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</si>
  <si>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</si>
  <si>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</si>
  <si>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</si>
  <si>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</si>
  <si>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</si>
  <si>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</si>
  <si>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</si>
  <si>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</si>
  <si>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</si>
  <si>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</si>
  <si>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</si>
  <si>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</si>
  <si>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</si>
  <si>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</si>
  <si>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</si>
  <si>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</si>
  <si>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</si>
  <si>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</si>
  <si>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</si>
  <si>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</si>
  <si>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</si>
  <si>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</si>
  <si>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</si>
  <si>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</si>
  <si>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</si>
  <si>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</si>
  <si>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</si>
  <si>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</si>
  <si>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</si>
  <si>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</si>
  <si>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</si>
  <si>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</si>
  <si>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</si>
  <si>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</si>
  <si>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</si>
  <si>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</si>
  <si>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</si>
  <si>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</si>
  <si>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</si>
  <si>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</si>
  <si>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</si>
  <si>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</si>
  <si>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</si>
  <si>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</si>
  <si>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</si>
  <si>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</si>
  <si>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</si>
  <si>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</si>
  <si>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</si>
  <si>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</si>
  <si>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</si>
  <si>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</si>
  <si>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</si>
  <si>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</si>
  <si>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</si>
  <si>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</si>
  <si>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</si>
  <si>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</si>
  <si>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</si>
  <si>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</si>
  <si>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</si>
  <si>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</si>
  <si>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</si>
  <si>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</si>
  <si>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</si>
  <si>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</si>
  <si>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</si>
  <si>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</si>
  <si>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</si>
  <si>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</si>
  <si>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</si>
  <si>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</si>
  <si>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</si>
  <si>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</si>
  <si>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</si>
  <si>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</si>
  <si>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</si>
  <si>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</si>
  <si>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</si>
  <si>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</si>
  <si>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</si>
  <si>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</si>
  <si>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</si>
  <si>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</si>
  <si>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</si>
  <si>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</si>
  <si>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</si>
  <si>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</si>
  <si>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</si>
  <si>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</si>
  <si>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</si>
  <si>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</si>
  <si>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</si>
  <si>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</si>
  <si>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</si>
  <si>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</si>
  <si>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</si>
  <si>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</si>
  <si>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</si>
  <si>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</si>
  <si>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</si>
  <si>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</si>
  <si>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</si>
  <si>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</si>
  <si>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</si>
  <si>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</si>
  <si>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</si>
  <si>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</si>
  <si>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</si>
  <si>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</si>
  <si>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</si>
  <si>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</si>
  <si>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</si>
  <si>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</si>
  <si>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</si>
  <si>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</si>
  <si>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</si>
  <si>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</si>
  <si>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</si>
  <si>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</si>
  <si>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</si>
  <si>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</si>
  <si>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</si>
  <si>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</si>
  <si>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</si>
  <si>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</si>
  <si>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</si>
  <si>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</si>
  <si>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</si>
  <si>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</si>
  <si>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</si>
  <si>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</si>
  <si>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</si>
  <si>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</si>
  <si>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</si>
  <si>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</si>
  <si>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</si>
  <si>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</si>
  <si>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</si>
  <si>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</si>
  <si>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</si>
  <si>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</si>
  <si>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</si>
  <si>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</si>
  <si>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</si>
  <si>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</si>
  <si>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</si>
  <si>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</si>
  <si>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</si>
  <si>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</si>
  <si>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</si>
  <si>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</si>
  <si>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</si>
  <si>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</si>
  <si>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</si>
  <si>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</si>
  <si>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</si>
  <si>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</si>
  <si>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</si>
  <si>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</si>
  <si>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</si>
  <si>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</si>
  <si>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</si>
  <si>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</si>
  <si>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</si>
  <si>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</si>
  <si>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</si>
  <si>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</si>
  <si>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</si>
  <si>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</si>
  <si>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</si>
  <si>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</si>
  <si>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</si>
  <si>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</si>
  <si>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</si>
  <si>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</si>
  <si>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</si>
  <si>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</si>
  <si>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</si>
  <si>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</si>
  <si>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</si>
  <si>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</si>
  <si>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</si>
  <si>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</si>
  <si>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</si>
  <si>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</si>
  <si>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</si>
  <si>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</si>
  <si>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</si>
  <si>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</si>
  <si>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</si>
  <si>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</si>
  <si>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</si>
  <si>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</si>
  <si>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</si>
  <si>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</si>
  <si>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</si>
  <si>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</si>
  <si>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</si>
  <si>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</si>
  <si>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</si>
  <si>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</si>
  <si>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</si>
  <si>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</si>
  <si>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</si>
  <si>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</si>
  <si>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</si>
  <si>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</si>
  <si>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</si>
  <si>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</si>
  <si>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</si>
  <si>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</si>
  <si>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</si>
  <si>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</si>
  <si>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</si>
  <si>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</si>
  <si>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</si>
  <si>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</si>
  <si>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</si>
  <si>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</si>
  <si>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</si>
  <si>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</si>
  <si>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</si>
  <si>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</si>
  <si>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</si>
  <si>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</si>
  <si>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</si>
  <si>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</si>
  <si>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</si>
  <si>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</si>
  <si>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</si>
  <si>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</si>
  <si>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</si>
  <si>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</si>
  <si>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</si>
  <si>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</si>
  <si>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</si>
  <si>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</si>
  <si>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</si>
  <si>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</si>
  <si>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</si>
  <si>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</si>
  <si>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</si>
  <si>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</si>
  <si>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</si>
  <si>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</si>
  <si>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</si>
  <si>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</si>
  <si>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</si>
  <si>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</si>
  <si>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</si>
  <si>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</si>
  <si>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</si>
  <si>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</si>
  <si>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</si>
  <si>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</si>
  <si>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</si>
  <si>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</si>
  <si>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</si>
  <si>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</si>
  <si>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</si>
  <si>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</si>
  <si>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</si>
  <si>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</si>
  <si>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</si>
  <si>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</si>
  <si>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</si>
  <si>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</si>
  <si>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</si>
  <si>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</si>
  <si>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</si>
  <si>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</si>
  <si>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</si>
  <si>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</si>
  <si>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</si>
  <si>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</si>
  <si>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</si>
  <si>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</si>
  <si>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</si>
  <si>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</si>
  <si>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</si>
  <si>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</si>
  <si>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</si>
  <si>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</si>
  <si>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</si>
  <si>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</si>
  <si>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</si>
  <si>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</si>
  <si>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</si>
  <si>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</si>
  <si>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</si>
  <si>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</si>
  <si>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</si>
  <si>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</si>
  <si>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</si>
  <si>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</si>
  <si>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</si>
  <si>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</si>
  <si>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</si>
  <si>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</si>
  <si>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</si>
  <si>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</si>
  <si>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</si>
  <si>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</si>
  <si>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</si>
  <si>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</si>
  <si>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</si>
  <si>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</si>
  <si>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</si>
  <si>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</si>
  <si>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</si>
  <si>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</si>
  <si>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</si>
  <si>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</si>
  <si>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</si>
  <si>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</si>
  <si>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</si>
  <si>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</si>
  <si>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</si>
  <si>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</si>
  <si>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</si>
  <si>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</si>
  <si>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</si>
  <si>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</si>
  <si>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</si>
  <si>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</si>
  <si>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</si>
  <si>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</si>
  <si>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</si>
  <si>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</si>
  <si>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</si>
  <si>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</si>
  <si>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</si>
  <si>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</si>
  <si>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</si>
  <si>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</si>
  <si>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</si>
  <si>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</si>
  <si>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</si>
  <si>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</si>
  <si>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</si>
  <si>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</si>
  <si>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</si>
  <si>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</si>
  <si>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</si>
  <si>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</si>
  <si>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</si>
  <si>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</si>
  <si>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</si>
  <si>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</si>
  <si>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</si>
  <si>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</si>
  <si>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</si>
  <si>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</si>
  <si>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</si>
  <si>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</si>
  <si>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</si>
  <si>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</si>
  <si>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</si>
  <si>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</si>
  <si>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</si>
  <si>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</si>
  <si>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</si>
  <si>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</si>
  <si>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</si>
  <si>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</si>
  <si>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</si>
  <si>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</si>
  <si>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</si>
  <si>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</si>
  <si>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</si>
  <si>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</si>
  <si>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</si>
  <si>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</si>
  <si>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</si>
  <si>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</si>
  <si>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</si>
  <si>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</si>
  <si>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</si>
  <si>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</si>
  <si>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</si>
  <si>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</si>
  <si>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</si>
  <si>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</si>
  <si>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</si>
  <si>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</si>
  <si>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</si>
  <si>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</si>
  <si>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</si>
  <si>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</si>
  <si>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</si>
  <si>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</si>
  <si>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</si>
  <si>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</si>
  <si>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</si>
  <si>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</si>
  <si>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</si>
  <si>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</si>
  <si>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</si>
  <si>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</si>
  <si>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</si>
  <si>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</si>
  <si>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</si>
  <si>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</si>
  <si>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</si>
  <si>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</si>
  <si>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</si>
  <si>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</si>
  <si>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</si>
  <si>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</si>
  <si>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</si>
  <si>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</si>
  <si>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</si>
  <si>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</si>
  <si>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</si>
  <si>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</si>
  <si>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</si>
  <si>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</si>
  <si>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</si>
  <si>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</si>
  <si>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</si>
  <si>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</si>
  <si>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</si>
  <si>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</si>
  <si>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</si>
  <si>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</si>
  <si>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</si>
  <si>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</si>
  <si>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</si>
  <si>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</si>
  <si>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</si>
  <si>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</si>
  <si>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</si>
  <si>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</si>
  <si>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</si>
  <si>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</si>
  <si>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</si>
  <si>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</si>
  <si>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</si>
  <si>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</si>
  <si>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</si>
  <si>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</si>
  <si>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</si>
  <si>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</si>
  <si>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</si>
  <si>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</si>
  <si>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</si>
  <si>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</si>
  <si>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</si>
  <si>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</si>
  <si>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</si>
  <si>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</si>
  <si>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</si>
  <si>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</si>
  <si>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</si>
  <si>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</si>
  <si>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</si>
  <si>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</si>
  <si>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</si>
  <si>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</si>
  <si>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</si>
  <si>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</si>
  <si>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</si>
  <si>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</si>
  <si>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</si>
  <si>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</si>
  <si>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</si>
  <si>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</si>
  <si>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</si>
  <si>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</si>
  <si>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</si>
  <si>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</si>
  <si>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</si>
  <si>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</si>
  <si>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</si>
  <si>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</si>
  <si>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</si>
  <si>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</si>
  <si>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</si>
  <si>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</si>
  <si>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</si>
  <si>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</si>
  <si>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</si>
  <si>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</si>
  <si>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</si>
  <si>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</si>
  <si>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</si>
  <si>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</si>
  <si>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</si>
  <si>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</si>
  <si>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</si>
  <si>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</si>
  <si>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</si>
  <si>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</si>
  <si>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</si>
  <si>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</si>
  <si>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</si>
  <si>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</si>
  <si>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</si>
  <si>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</si>
  <si>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</si>
  <si>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</si>
  <si>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</si>
  <si>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</si>
  <si>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</si>
  <si>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</si>
  <si>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</si>
  <si>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</si>
  <si>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</si>
  <si>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</si>
  <si>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</si>
  <si>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</si>
  <si>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</si>
  <si>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</si>
  <si>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</si>
  <si>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</si>
  <si>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</si>
  <si>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</si>
  <si>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</si>
  <si>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</si>
  <si>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</si>
  <si>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</si>
  <si>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</si>
  <si>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</si>
  <si>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</si>
  <si>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</si>
  <si>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</si>
  <si>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</si>
  <si>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</si>
  <si>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</si>
  <si>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</si>
  <si>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</si>
  <si>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</si>
  <si>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</si>
  <si>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</si>
  <si>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</si>
  <si>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</si>
  <si>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</si>
  <si>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</si>
  <si>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</si>
  <si>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</si>
  <si>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</si>
  <si>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</si>
  <si>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</si>
  <si>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</si>
  <si>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</si>
  <si>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</si>
  <si>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</si>
  <si>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</si>
  <si>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</si>
  <si>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</si>
  <si>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</si>
  <si>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</si>
  <si>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</si>
  <si>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</si>
  <si>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</si>
  <si>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</si>
  <si>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</si>
  <si>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</si>
  <si>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</si>
  <si>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</si>
  <si>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</si>
  <si>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</si>
  <si>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</si>
  <si>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</si>
  <si>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</si>
  <si>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</si>
  <si>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</si>
  <si>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</si>
  <si>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</si>
  <si>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</si>
  <si>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</si>
  <si>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</si>
  <si>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</si>
  <si>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</si>
  <si>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</si>
  <si>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</si>
  <si>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</si>
  <si>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</si>
  <si>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</si>
  <si>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</si>
  <si>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</si>
  <si>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</si>
  <si>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</si>
  <si>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</si>
  <si>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</si>
  <si>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</si>
  <si>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</si>
  <si>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</si>
  <si>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</si>
  <si>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</si>
  <si>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</si>
  <si>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</si>
  <si>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</si>
  <si>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</si>
  <si>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</si>
  <si>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</si>
  <si>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</si>
  <si>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</si>
  <si>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</si>
  <si>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</si>
  <si>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</si>
  <si>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</si>
  <si>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</si>
  <si>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</si>
  <si>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</si>
  <si>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</si>
  <si>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</si>
  <si>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</si>
  <si>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</si>
  <si>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</si>
  <si>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</si>
  <si>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</si>
  <si>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</si>
  <si>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</si>
  <si>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</si>
  <si>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</si>
  <si>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</si>
  <si>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</si>
  <si>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</si>
  <si>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</si>
  <si>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</si>
  <si>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</si>
  <si>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</si>
  <si>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</si>
  <si>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</si>
  <si>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</si>
  <si>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</si>
  <si>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</si>
  <si>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</si>
  <si>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</si>
  <si>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</si>
  <si>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</si>
  <si>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</si>
  <si>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</si>
  <si>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</si>
  <si>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</si>
  <si>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</si>
  <si>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</si>
  <si>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</si>
  <si>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</si>
  <si>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</si>
  <si>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</si>
  <si>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</si>
  <si>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</si>
  <si>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</si>
  <si>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</si>
  <si>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</si>
  <si>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</si>
  <si>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</si>
  <si>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</si>
  <si>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</si>
  <si>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</si>
  <si>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</si>
  <si>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</si>
  <si>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</si>
  <si>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</si>
  <si>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</si>
  <si>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</si>
  <si>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</si>
  <si>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</si>
  <si>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</si>
  <si>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</si>
  <si>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</si>
  <si>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</si>
  <si>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</si>
  <si>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</si>
  <si>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</si>
  <si>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</si>
  <si>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</si>
  <si>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</si>
  <si>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</si>
  <si>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</si>
  <si>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</si>
  <si>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</si>
  <si>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</si>
  <si>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</si>
  <si>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</si>
  <si>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</si>
  <si>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</si>
  <si>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</si>
  <si>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</si>
  <si>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</si>
  <si>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</si>
  <si>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</si>
  <si>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</si>
  <si>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</si>
  <si>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</si>
  <si>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</si>
  <si>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</si>
  <si>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</si>
  <si>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</si>
  <si>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</si>
  <si>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</si>
  <si>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</si>
  <si>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</si>
  <si>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</si>
  <si>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</si>
  <si>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</si>
  <si>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</si>
  <si>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</si>
  <si>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</si>
  <si>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</si>
  <si>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</si>
  <si>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</si>
  <si>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</si>
  <si>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</si>
  <si>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</si>
  <si>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</si>
  <si>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</si>
  <si>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</si>
  <si>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</si>
  <si>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</si>
  <si>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</si>
  <si>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</si>
  <si>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</si>
  <si>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</si>
  <si>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</si>
  <si>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</si>
  <si>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</si>
  <si>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</si>
  <si>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</si>
  <si>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</si>
  <si>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</si>
  <si>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</si>
  <si>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</si>
  <si>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</si>
  <si>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</si>
  <si>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</si>
  <si>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</si>
  <si>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</si>
  <si>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</si>
  <si>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</si>
  <si>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</si>
  <si>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</si>
  <si>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</si>
  <si>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</si>
  <si>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</si>
  <si>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</si>
  <si>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</si>
  <si>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</si>
  <si>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</si>
  <si>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</si>
  <si>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</si>
  <si>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</si>
  <si>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</si>
  <si>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</si>
  <si>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</si>
  <si>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</si>
  <si>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</si>
  <si>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</si>
  <si>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</si>
  <si>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</si>
  <si>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</si>
  <si>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</si>
  <si>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</si>
  <si>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</si>
  <si>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</si>
  <si>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</si>
  <si>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</si>
  <si>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</si>
  <si>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</si>
  <si>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</si>
  <si>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</si>
  <si>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</si>
  <si>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</si>
  <si>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</si>
  <si>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</si>
  <si>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</si>
  <si>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</si>
  <si>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</si>
  <si>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</si>
  <si>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</si>
  <si>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</si>
  <si>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</si>
  <si>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</si>
  <si>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</si>
  <si>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</si>
  <si>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</si>
  <si>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</si>
  <si>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</si>
  <si>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</si>
  <si>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</si>
  <si>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</si>
  <si>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</si>
  <si>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</si>
  <si>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</si>
  <si>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</si>
  <si>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</si>
  <si>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</si>
  <si>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</si>
  <si>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</si>
  <si>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</si>
  <si>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</si>
  <si>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</si>
  <si>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</si>
  <si>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</si>
  <si>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</si>
  <si>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</si>
  <si>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</si>
  <si>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</si>
  <si>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</si>
  <si>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</si>
  <si>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</si>
  <si>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</si>
  <si>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</si>
  <si>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</si>
  <si>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</si>
  <si>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</si>
  <si>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</si>
  <si>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</si>
  <si>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</si>
  <si>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</si>
  <si>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</si>
  <si>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</si>
  <si>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</si>
  <si>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</si>
  <si>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</si>
  <si>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</si>
  <si>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</si>
  <si>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</si>
  <si>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</si>
  <si>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</si>
  <si>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</si>
  <si>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</si>
  <si>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</si>
  <si>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</si>
  <si>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</si>
  <si>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</si>
  <si>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</si>
  <si>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</si>
  <si>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</si>
  <si>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</si>
  <si>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</si>
  <si>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</si>
  <si>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</si>
  <si>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</si>
  <si>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</si>
  <si>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</si>
  <si>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</si>
  <si>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</si>
  <si>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</si>
  <si>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</si>
  <si>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</si>
  <si>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</si>
  <si>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</si>
  <si>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</si>
  <si>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</si>
  <si>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</si>
  <si>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</si>
  <si>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</si>
  <si>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</si>
  <si>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</si>
  <si>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</si>
  <si>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</si>
  <si>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</si>
  <si>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</si>
  <si>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</si>
  <si>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</si>
  <si>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</si>
  <si>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</si>
  <si>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</si>
  <si>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</si>
  <si>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</si>
  <si>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</si>
  <si>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</si>
  <si>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</si>
  <si>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</si>
  <si>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</si>
  <si>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</si>
  <si>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</si>
  <si>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</si>
  <si>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</si>
  <si>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</si>
  <si>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</si>
  <si>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</si>
  <si>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</si>
  <si>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</si>
  <si>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</si>
  <si>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</si>
  <si>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</si>
  <si>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</si>
  <si>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</si>
  <si>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</si>
  <si>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</si>
  <si>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</si>
  <si>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</si>
  <si>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</si>
  <si>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</si>
  <si>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</si>
  <si>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</si>
  <si>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</si>
  <si>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</si>
  <si>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</si>
  <si>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</si>
  <si>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</si>
  <si>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</si>
  <si>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</si>
  <si>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</si>
  <si>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</si>
  <si>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</si>
  <si>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</si>
  <si>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</si>
  <si>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</si>
  <si>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</si>
  <si>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</si>
  <si>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</si>
  <si>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</si>
  <si>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</si>
  <si>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</si>
  <si>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</si>
  <si>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</si>
  <si>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</si>
  <si>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</si>
  <si>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</si>
  <si>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</si>
  <si>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</si>
  <si>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</si>
  <si>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</si>
  <si>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</si>
  <si>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</si>
  <si>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</si>
  <si>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</si>
  <si>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</si>
  <si>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</si>
  <si>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</si>
  <si>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</si>
  <si>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</si>
  <si>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</si>
  <si>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</si>
  <si>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</si>
  <si>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</si>
  <si>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</si>
  <si>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</si>
  <si>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</si>
  <si>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</si>
  <si>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</si>
  <si>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</si>
  <si>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</si>
  <si>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</si>
  <si>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</si>
  <si>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</si>
  <si>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</si>
  <si>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</si>
  <si>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</si>
  <si>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</si>
  <si>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</si>
  <si>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</si>
  <si>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</si>
  <si>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</si>
  <si>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</si>
  <si>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</si>
  <si>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</si>
  <si>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</si>
  <si>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</si>
  <si>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</si>
  <si>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</si>
  <si>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</si>
  <si>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</si>
  <si>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</si>
  <si>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</si>
  <si>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</si>
  <si>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</si>
  <si>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</si>
  <si>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</si>
  <si>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</si>
  <si>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</si>
  <si>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</si>
  <si>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</si>
  <si>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</si>
  <si>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</si>
  <si>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</si>
  <si>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</si>
  <si>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</si>
  <si>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</si>
  <si>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</si>
  <si>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</si>
  <si>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</si>
  <si>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</si>
  <si>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</si>
  <si>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</si>
  <si>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</si>
  <si>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</si>
  <si>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</si>
  <si>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</si>
  <si>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</si>
  <si>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</si>
  <si>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</si>
  <si>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</si>
  <si>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</si>
  <si>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</si>
  <si>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</si>
  <si>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</si>
  <si>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</si>
  <si>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</si>
  <si>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</si>
  <si>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</si>
  <si>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</si>
  <si>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</si>
  <si>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</si>
  <si>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</si>
  <si>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</si>
  <si>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</si>
  <si>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</si>
  <si>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</si>
  <si>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</si>
  <si>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</si>
  <si>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</si>
  <si>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</si>
  <si>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</si>
  <si>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</si>
  <si>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</si>
  <si>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</si>
  <si>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</si>
  <si>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</si>
  <si>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</si>
  <si>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</si>
  <si>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</si>
  <si>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</si>
  <si>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</si>
  <si>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</si>
  <si>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</si>
  <si>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</si>
  <si>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</si>
  <si>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</si>
  <si>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</si>
  <si>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</si>
  <si>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</si>
  <si>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</si>
  <si>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</si>
  <si>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</si>
  <si>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</si>
  <si>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</si>
  <si>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</si>
  <si>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</si>
  <si>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</si>
  <si>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</si>
  <si>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</si>
  <si>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</si>
  <si>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</si>
  <si>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</si>
  <si>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</si>
  <si>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</si>
  <si>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</si>
  <si>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</si>
  <si>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</si>
  <si>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</si>
  <si>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</si>
  <si>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</si>
  <si>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</si>
  <si>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</si>
  <si>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</si>
  <si>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</si>
  <si>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</si>
  <si>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</si>
  <si>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</si>
  <si>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</si>
  <si>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</si>
  <si>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</si>
  <si>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</si>
  <si>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</si>
  <si>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</si>
  <si>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</si>
  <si>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</si>
  <si>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</si>
  <si>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</si>
  <si>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</si>
  <si>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</si>
  <si>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</si>
  <si>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</si>
  <si>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</si>
  <si>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</si>
  <si>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</si>
  <si>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</si>
  <si>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</si>
  <si>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</si>
  <si>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</si>
  <si>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</si>
  <si>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</si>
  <si>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</si>
  <si>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</si>
  <si>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</si>
  <si>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</si>
  <si>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</si>
  <si>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</si>
  <si>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</si>
  <si>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</si>
  <si>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</si>
  <si>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</si>
  <si>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</si>
  <si>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</si>
  <si>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</si>
  <si>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</si>
  <si>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</si>
  <si>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</si>
  <si>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</si>
  <si>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</si>
  <si>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</si>
  <si>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</si>
  <si>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</si>
  <si>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</si>
  <si>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</si>
  <si>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</si>
  <si>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</si>
  <si>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</si>
  <si>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</si>
  <si>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</si>
  <si>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</si>
  <si>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</si>
  <si>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</si>
  <si>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</si>
  <si>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</si>
  <si>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</si>
  <si>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</si>
  <si>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</si>
  <si>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</si>
  <si>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</si>
  <si>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</si>
  <si>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</si>
  <si>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</si>
  <si>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</si>
  <si>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</si>
  <si>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</si>
  <si>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</si>
  <si>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</si>
  <si>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</si>
  <si>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</si>
  <si>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</si>
  <si>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</si>
  <si>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</si>
  <si>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</si>
  <si>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</si>
  <si>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</si>
  <si>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</si>
  <si>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</si>
  <si>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</si>
  <si>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</si>
  <si>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</si>
  <si>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</si>
  <si>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</si>
  <si>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</si>
  <si>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</si>
  <si>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</si>
  <si>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</si>
  <si>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</si>
  <si>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</si>
  <si>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</si>
  <si>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</si>
  <si>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</si>
  <si>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</si>
  <si>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</si>
  <si>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</si>
  <si>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</si>
  <si>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</si>
  <si>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</si>
  <si>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</si>
  <si>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</si>
  <si>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</si>
  <si>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</si>
  <si>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</si>
  <si>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</si>
  <si>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</si>
  <si>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</si>
  <si>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</si>
  <si>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</si>
  <si>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</si>
  <si>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</si>
  <si>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</si>
  <si>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</si>
  <si>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</si>
  <si>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</si>
  <si>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</si>
  <si>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</si>
  <si>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</si>
  <si>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</si>
  <si>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</si>
  <si>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</si>
  <si>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</si>
  <si>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</si>
  <si>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</si>
  <si>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</si>
  <si>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</si>
  <si>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</si>
  <si>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</si>
  <si>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</si>
  <si>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</si>
  <si>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</si>
  <si>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</si>
  <si>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</si>
  <si>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</si>
  <si>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</si>
  <si>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</si>
  <si>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</si>
  <si>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</si>
  <si>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</si>
  <si>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</si>
  <si>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</si>
  <si>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</si>
  <si>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</si>
  <si>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</si>
  <si>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</si>
  <si>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</si>
  <si>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</si>
  <si>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</si>
  <si>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</si>
  <si>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</si>
  <si>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</si>
  <si>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</si>
  <si>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</si>
  <si>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</si>
  <si>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</si>
  <si>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</si>
  <si>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</si>
  <si>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</si>
  <si>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</si>
  <si>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</si>
  <si>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</si>
  <si>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</si>
  <si>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</si>
  <si>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</si>
  <si>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</si>
  <si>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</si>
  <si>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</si>
  <si>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</si>
  <si>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</si>
  <si>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</si>
  <si>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</si>
  <si>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</si>
  <si>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</si>
  <si>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</si>
  <si>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</si>
  <si>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</si>
  <si>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</si>
  <si>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</si>
  <si>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</si>
  <si>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</si>
  <si>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</si>
  <si>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</si>
  <si>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</si>
  <si>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</si>
  <si>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</si>
  <si>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</si>
  <si>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</si>
  <si>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</si>
  <si>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</si>
  <si>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</si>
  <si>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</si>
  <si>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</si>
  <si>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</si>
  <si>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</si>
  <si>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</si>
  <si>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</si>
  <si>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</si>
  <si>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</si>
  <si>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</si>
  <si>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</si>
  <si>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</si>
  <si>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</si>
  <si>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</si>
  <si>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</si>
  <si>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</si>
  <si>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</si>
  <si>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</si>
  <si>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</si>
  <si>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</si>
  <si>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</si>
  <si>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</si>
  <si>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</si>
  <si>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</si>
  <si>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</si>
  <si>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</si>
  <si>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</si>
  <si>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</si>
  <si>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</si>
  <si>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</si>
  <si>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</si>
  <si>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</si>
  <si>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</si>
  <si>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</si>
  <si>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</si>
  <si>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</si>
  <si>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</si>
  <si>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</si>
  <si>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</si>
  <si>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</si>
  <si>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</si>
  <si>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</si>
  <si>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</si>
  <si>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</si>
  <si>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</si>
  <si>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</si>
  <si>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</si>
  <si>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</si>
  <si>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</si>
  <si>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</si>
  <si>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</si>
  <si>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</si>
  <si>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</si>
  <si>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</si>
  <si>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</si>
  <si>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</si>
  <si>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</si>
  <si>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</si>
  <si>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</si>
  <si>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</si>
  <si>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</si>
  <si>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</si>
  <si>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</si>
  <si>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</si>
  <si>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</si>
  <si>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</si>
  <si>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</si>
  <si>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</si>
  <si>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</si>
  <si>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</si>
  <si>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</si>
  <si>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</si>
  <si>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</si>
  <si>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</si>
  <si>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</si>
  <si>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</si>
  <si>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</si>
  <si>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</si>
  <si>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</si>
  <si>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</si>
  <si>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</si>
  <si>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</si>
  <si>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</si>
  <si>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</si>
  <si>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</si>
  <si>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</si>
  <si>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</si>
  <si>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</si>
  <si>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</si>
  <si>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</si>
  <si>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</si>
  <si>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</si>
  <si>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</si>
  <si>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</si>
  <si>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</si>
  <si>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</si>
  <si>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</si>
  <si>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</si>
  <si>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</si>
  <si>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</si>
  <si>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</si>
  <si>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</si>
  <si>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</si>
  <si>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</si>
  <si>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</si>
  <si>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</si>
  <si>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</si>
  <si>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</si>
  <si>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</si>
  <si>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</si>
  <si>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</si>
  <si>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</si>
  <si>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</si>
  <si>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</si>
  <si>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</si>
  <si>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</si>
  <si>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</si>
  <si>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</si>
  <si>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</si>
  <si>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</si>
  <si>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</si>
  <si>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</si>
  <si>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</si>
  <si>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</si>
  <si>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</si>
  <si>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</si>
  <si>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</si>
  <si>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</si>
  <si>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</si>
  <si>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</si>
  <si>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</si>
  <si>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</si>
  <si>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</si>
  <si>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</si>
  <si>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</si>
  <si>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</si>
  <si>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</si>
  <si>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</si>
  <si>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</si>
  <si>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</si>
  <si>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</si>
  <si>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</si>
  <si>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</si>
  <si>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</si>
  <si>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</si>
  <si>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</si>
  <si>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</si>
  <si>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</si>
  <si>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</si>
  <si>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</si>
  <si>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</si>
  <si>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</si>
  <si>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</si>
  <si>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</si>
  <si>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</si>
  <si>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</si>
  <si>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</si>
  <si>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</si>
  <si>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</si>
  <si>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</si>
  <si>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</si>
  <si>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</si>
  <si>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</si>
  <si>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</si>
  <si>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</si>
  <si>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</si>
  <si>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</si>
  <si>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</si>
  <si>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</si>
  <si>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</si>
  <si>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</si>
  <si>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</si>
  <si>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</si>
  <si>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</si>
  <si>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</si>
  <si>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</si>
  <si>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</si>
  <si>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</si>
  <si>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</si>
  <si>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</si>
  <si>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</si>
  <si>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</si>
  <si>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</si>
  <si>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</si>
  <si>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</si>
  <si>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</si>
  <si>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</si>
  <si>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</si>
  <si>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</si>
  <si>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</si>
  <si>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</si>
  <si>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</si>
  <si>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</si>
  <si>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</si>
  <si>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</si>
  <si>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</si>
  <si>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</si>
  <si>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</si>
  <si>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</si>
  <si>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</si>
  <si>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</si>
  <si>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</si>
  <si>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</si>
  <si>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</si>
  <si>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</si>
  <si>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</si>
  <si>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</si>
  <si>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</si>
  <si>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</si>
  <si>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</si>
  <si>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</si>
  <si>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</si>
  <si>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</si>
  <si>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</si>
  <si>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</si>
  <si>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</si>
  <si>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</si>
  <si>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</si>
  <si>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</si>
  <si>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</si>
  <si>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</si>
  <si>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</si>
  <si>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</si>
  <si>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</si>
  <si>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</si>
  <si>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</si>
  <si>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</si>
  <si>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</si>
  <si>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</si>
  <si>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</si>
  <si>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</si>
  <si>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</si>
  <si>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</si>
  <si>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</si>
  <si>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</si>
  <si>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</si>
  <si>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</si>
  <si>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</si>
  <si>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</si>
  <si>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</si>
  <si>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</si>
  <si>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</si>
  <si>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</si>
  <si>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</si>
  <si>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</si>
  <si>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</si>
  <si>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</si>
  <si>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</si>
  <si>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</si>
  <si>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</si>
  <si>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</si>
  <si>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</si>
  <si>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</si>
  <si>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</si>
  <si>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</si>
  <si>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</si>
  <si>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</si>
  <si>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</si>
  <si>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</si>
  <si>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</si>
  <si>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</si>
  <si>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</si>
  <si>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</si>
  <si>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</si>
  <si>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</si>
  <si>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</si>
  <si>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</si>
  <si>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</si>
  <si>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</si>
  <si>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</si>
  <si>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</si>
  <si>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</si>
  <si>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</si>
  <si>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</si>
  <si>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</si>
  <si>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</si>
  <si>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</si>
  <si>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</si>
  <si>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</si>
  <si>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</si>
  <si>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</si>
  <si>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</si>
  <si>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</si>
  <si>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</si>
  <si>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</si>
  <si>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</si>
  <si>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</si>
  <si>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</si>
  <si>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</si>
  <si>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</si>
  <si>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</si>
  <si>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</si>
  <si>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</si>
  <si>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</si>
  <si>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</si>
  <si>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</si>
  <si>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</si>
  <si>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</si>
  <si>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</si>
  <si>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</si>
  <si>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</si>
  <si>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</si>
  <si>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</si>
  <si>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</si>
  <si>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</si>
  <si>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</si>
  <si>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</si>
  <si>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</si>
  <si>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</si>
  <si>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</si>
  <si>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</si>
  <si>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</si>
  <si>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</si>
  <si>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</si>
  <si>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</si>
  <si>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</si>
  <si>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</si>
  <si>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</si>
  <si>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</si>
  <si>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</si>
  <si>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</si>
  <si>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</si>
  <si>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</si>
  <si>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</si>
  <si>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</si>
  <si>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</si>
  <si>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</si>
  <si>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</si>
  <si>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</si>
  <si>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</si>
  <si>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</si>
  <si>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</si>
  <si>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</si>
  <si>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</si>
  <si>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</si>
  <si>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</si>
  <si>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</si>
  <si>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</si>
  <si>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</si>
  <si>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</si>
  <si>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</si>
  <si>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</si>
  <si>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</si>
  <si>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</si>
  <si>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</si>
  <si>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</si>
  <si>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</si>
  <si>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</si>
  <si>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</si>
  <si>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</si>
  <si>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</si>
  <si>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</si>
  <si>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</si>
  <si>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</si>
  <si>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</si>
  <si>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</si>
  <si>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</si>
  <si>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</si>
  <si>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</si>
  <si>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</si>
  <si>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</si>
  <si>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</si>
  <si>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</si>
  <si>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</si>
  <si>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</si>
  <si>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</si>
  <si>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</si>
  <si>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</si>
  <si>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</si>
  <si>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</si>
  <si>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</si>
  <si>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</si>
  <si>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</si>
  <si>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</si>
  <si>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</si>
  <si>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</si>
  <si>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</si>
  <si>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</si>
  <si>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</si>
  <si>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</si>
  <si>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</si>
  <si>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</si>
  <si>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</si>
  <si>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</si>
  <si>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</si>
  <si>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</si>
  <si>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</si>
  <si>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</si>
  <si>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</si>
  <si>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</si>
  <si>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</si>
  <si>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</si>
  <si>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</si>
  <si>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</si>
  <si>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</si>
  <si>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</si>
  <si>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</si>
  <si>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</si>
  <si>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</si>
  <si>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</si>
  <si>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</si>
  <si>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</si>
  <si>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</si>
  <si>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</si>
  <si>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</si>
  <si>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</si>
  <si>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</si>
  <si>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</si>
  <si>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</si>
  <si>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</si>
  <si>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</si>
  <si>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</si>
  <si>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</si>
  <si>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</si>
  <si>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</si>
  <si>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</si>
  <si>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</si>
  <si>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</si>
  <si>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</si>
  <si>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</si>
  <si>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</si>
  <si>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</si>
  <si>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</si>
  <si>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</si>
  <si>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</si>
  <si>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</si>
  <si>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</si>
  <si>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</si>
  <si>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</si>
  <si>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</si>
  <si>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</si>
  <si>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</si>
  <si>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</si>
  <si>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</si>
  <si>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</si>
  <si>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</si>
  <si>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</si>
  <si>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</si>
  <si>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</si>
  <si>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</si>
  <si>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</si>
  <si>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</si>
  <si>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</si>
  <si>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</si>
  <si>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</si>
  <si>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</si>
  <si>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</si>
  <si>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</si>
  <si>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</si>
  <si>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</si>
  <si>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</si>
  <si>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</si>
  <si>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</si>
  <si>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</si>
  <si>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</si>
  <si>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</si>
  <si>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</si>
  <si>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</si>
  <si>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</si>
  <si>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</si>
  <si>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</si>
  <si>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</si>
  <si>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</si>
  <si>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</si>
  <si>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</si>
  <si>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</si>
  <si>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</si>
  <si>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</si>
  <si>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</si>
  <si>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</si>
  <si>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</si>
  <si>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</si>
  <si>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</si>
  <si>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</si>
  <si>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</si>
  <si>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</si>
  <si>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</si>
  <si>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</si>
  <si>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</si>
  <si>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</si>
  <si>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</si>
  <si>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</si>
  <si>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</si>
  <si>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</si>
  <si>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</si>
  <si>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</si>
  <si>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</si>
  <si>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</si>
  <si>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</si>
  <si>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</si>
  <si>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</si>
  <si>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</si>
  <si>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</si>
  <si>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</si>
  <si>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</si>
  <si>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</si>
  <si>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</si>
  <si>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</si>
  <si>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</si>
  <si>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</si>
  <si>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</si>
  <si>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</si>
  <si>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</si>
  <si>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</si>
  <si>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</si>
  <si>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</si>
  <si>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</si>
  <si>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</si>
  <si>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</si>
  <si>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</si>
  <si>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</si>
  <si>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</si>
  <si>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</si>
  <si>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</si>
  <si>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</si>
  <si>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</si>
  <si>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</si>
  <si>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</si>
  <si>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</si>
  <si>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</si>
  <si>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</si>
  <si>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</si>
  <si>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</si>
  <si>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</si>
  <si>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</si>
  <si>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</si>
  <si>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</si>
  <si>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</si>
  <si>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</si>
  <si>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</si>
  <si>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</si>
  <si>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</si>
  <si>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</si>
  <si>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</si>
  <si>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</si>
  <si>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</si>
  <si>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</si>
  <si>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</si>
  <si>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</si>
  <si>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</si>
  <si>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</si>
  <si>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</si>
  <si>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</si>
  <si>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</si>
  <si>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</si>
  <si>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</si>
  <si>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</si>
  <si>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</si>
  <si>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</si>
  <si>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</si>
  <si>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</si>
  <si>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</si>
  <si>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</si>
  <si>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</si>
  <si>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</si>
  <si>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</si>
  <si>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</si>
  <si>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</si>
  <si>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</si>
  <si>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</si>
  <si>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</si>
  <si>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</si>
  <si>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</si>
  <si>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</si>
  <si>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</si>
  <si>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</si>
  <si>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</si>
  <si>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</si>
  <si>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</si>
  <si>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</si>
  <si>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</si>
  <si>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</si>
  <si>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</si>
  <si>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</si>
  <si>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</si>
  <si>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</si>
  <si>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</si>
  <si>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</si>
  <si>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</si>
  <si>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</si>
  <si>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</si>
  <si>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</si>
  <si>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</si>
  <si>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</si>
  <si>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</si>
  <si>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</si>
  <si>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</si>
  <si>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</si>
  <si>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</si>
  <si>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</si>
  <si>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</si>
  <si>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</si>
  <si>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</si>
  <si>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</si>
  <si>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</si>
  <si>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</si>
  <si>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</si>
  <si>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</si>
  <si>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</si>
  <si>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</si>
  <si>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</si>
  <si>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</si>
  <si>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</si>
  <si>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</si>
  <si>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</si>
  <si>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</si>
  <si>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</si>
  <si>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</si>
  <si>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</si>
  <si>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</si>
  <si>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</si>
  <si>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</si>
  <si>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</si>
  <si>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</si>
  <si>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</si>
  <si>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</si>
  <si>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</si>
  <si>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</si>
  <si>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</si>
  <si>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</si>
  <si>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</si>
  <si>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</si>
  <si>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</si>
  <si>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</si>
  <si>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</si>
  <si>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</si>
  <si>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</si>
  <si>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</si>
  <si>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</si>
  <si>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</si>
  <si>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</si>
  <si>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</si>
  <si>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</si>
  <si>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</si>
  <si>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</si>
  <si>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</si>
  <si>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</si>
  <si>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</si>
  <si>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</si>
  <si>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</si>
  <si>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</si>
  <si>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</si>
  <si>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</si>
  <si>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</si>
  <si>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</si>
  <si>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</si>
  <si>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</si>
  <si>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</si>
  <si>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</si>
  <si>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</si>
  <si>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</si>
  <si>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</si>
  <si>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</si>
  <si>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</si>
  <si>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</si>
  <si>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</si>
  <si>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</si>
  <si>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</si>
  <si>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</si>
  <si>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</si>
  <si>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</si>
  <si>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</si>
  <si>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</si>
  <si>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</si>
  <si>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</si>
  <si>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</si>
  <si>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</si>
  <si>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</si>
  <si>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</si>
  <si>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</si>
  <si>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</si>
  <si>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</si>
  <si>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</si>
  <si>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</si>
  <si>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</si>
  <si>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</si>
  <si>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</si>
  <si>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</si>
  <si>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</si>
  <si>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</si>
  <si>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</si>
  <si>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</si>
  <si>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</si>
  <si>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</si>
  <si>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</si>
  <si>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</si>
  <si>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</si>
  <si>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</si>
  <si>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</si>
  <si>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</si>
  <si>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</si>
  <si>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</si>
  <si>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</si>
  <si>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</si>
  <si>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</si>
  <si>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</si>
  <si>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</si>
  <si>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</si>
  <si>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</si>
  <si>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</si>
  <si>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</si>
  <si>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</si>
  <si>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</si>
  <si>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</si>
  <si>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</si>
  <si>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</si>
  <si>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</si>
  <si>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</si>
  <si>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</si>
  <si>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</si>
  <si>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</si>
  <si>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</si>
  <si>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</si>
  <si>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</si>
  <si>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</si>
  <si>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</si>
  <si>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</si>
  <si>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</si>
  <si>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</si>
  <si>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</si>
  <si>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</si>
  <si>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</si>
  <si>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</si>
  <si>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</si>
  <si>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</si>
  <si>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</si>
  <si>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</si>
  <si>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</si>
  <si>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</si>
  <si>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</si>
  <si>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</si>
  <si>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</si>
  <si>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</si>
  <si>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</si>
  <si>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</si>
  <si>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</si>
  <si>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</si>
  <si>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</si>
  <si>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</si>
  <si>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</si>
  <si>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</si>
  <si>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</si>
  <si>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</si>
  <si>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</si>
  <si>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</si>
  <si>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</si>
  <si>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</si>
  <si>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</si>
  <si>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</si>
  <si>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</si>
  <si>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</si>
  <si>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</si>
  <si>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</si>
  <si>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</si>
  <si>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</si>
  <si>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</si>
  <si>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</si>
  <si>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</si>
  <si>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</si>
  <si>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</si>
  <si>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</si>
  <si>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</si>
  <si>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</si>
  <si>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</si>
  <si>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</si>
  <si>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</si>
  <si>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</si>
  <si>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</si>
  <si>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</si>
  <si>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</si>
  <si>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</si>
  <si>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</si>
  <si>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</si>
  <si>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</si>
  <si>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</si>
  <si>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</si>
  <si>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</si>
  <si>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</si>
  <si>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</si>
  <si>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</si>
  <si>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</si>
  <si>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</si>
  <si>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</si>
  <si>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</si>
  <si>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</si>
  <si>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</si>
  <si>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</si>
  <si>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</si>
  <si>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</si>
  <si>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</si>
  <si>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</si>
  <si>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</si>
  <si>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</si>
  <si>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</si>
  <si>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</si>
  <si>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</si>
  <si>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</si>
  <si>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</si>
  <si>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</si>
  <si>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</si>
  <si>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</si>
  <si>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</si>
  <si>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</si>
  <si>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</si>
  <si>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</si>
  <si>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</si>
  <si>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</si>
  <si>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</si>
  <si>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</si>
  <si>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</si>
  <si>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</si>
  <si>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</si>
  <si>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</si>
  <si>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</si>
  <si>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</si>
  <si>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</si>
  <si>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</si>
  <si>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</si>
  <si>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</si>
  <si>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</si>
  <si>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</si>
  <si>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</si>
  <si>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</si>
  <si>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</si>
  <si>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</si>
  <si>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</si>
  <si>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</si>
  <si>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</si>
  <si>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</si>
  <si>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</si>
  <si>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</si>
  <si>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</si>
  <si>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</si>
  <si>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</si>
  <si>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</si>
  <si>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</si>
  <si>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</si>
  <si>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</si>
  <si>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</si>
  <si>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</si>
  <si>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</si>
  <si>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</si>
  <si>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</si>
  <si>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</si>
  <si>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</si>
  <si>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</si>
  <si>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</si>
  <si>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</si>
  <si>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</si>
  <si>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</si>
  <si>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</si>
  <si>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</si>
  <si>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</si>
  <si>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</si>
  <si>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</si>
  <si>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</si>
  <si>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</si>
  <si>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</si>
  <si>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</si>
  <si>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</si>
  <si>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</si>
  <si>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</si>
  <si>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</si>
  <si>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</si>
  <si>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</si>
  <si>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</si>
  <si>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</si>
  <si>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</si>
  <si>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</si>
  <si>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</si>
  <si>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</si>
  <si>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</si>
  <si>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</si>
  <si>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</si>
  <si>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</si>
  <si>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</si>
  <si>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</si>
  <si>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</si>
  <si>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</si>
  <si>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</si>
  <si>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</si>
  <si>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</si>
  <si>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</si>
  <si>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</si>
  <si>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</si>
  <si>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</si>
  <si>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</si>
  <si>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</si>
  <si>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</si>
  <si>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</si>
  <si>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</si>
  <si>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</si>
  <si>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</si>
  <si>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</si>
  <si>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</si>
  <si>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</si>
  <si>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</si>
  <si>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</si>
  <si>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</si>
  <si>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</si>
  <si>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</si>
  <si>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</si>
  <si>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</si>
  <si>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</si>
  <si>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</si>
  <si>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</si>
  <si>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</si>
  <si>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</si>
  <si>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</si>
  <si>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</si>
  <si>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</si>
  <si>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</si>
  <si>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</si>
  <si>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</si>
  <si>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</si>
  <si>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</si>
  <si>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</si>
  <si>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</si>
  <si>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</si>
  <si>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</si>
  <si>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</si>
  <si>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</si>
  <si>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</si>
  <si>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</si>
  <si>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</si>
  <si>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</si>
  <si>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</si>
  <si>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</si>
  <si>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</si>
  <si>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</si>
  <si>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</si>
  <si>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</si>
  <si>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</si>
  <si>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</si>
  <si>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</si>
  <si>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</si>
  <si>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</si>
  <si>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</si>
  <si>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</si>
  <si>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</si>
  <si>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</si>
  <si>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</si>
  <si>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</si>
  <si>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</si>
  <si>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</si>
  <si>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</si>
  <si>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</si>
  <si>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</si>
  <si>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</si>
  <si>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</si>
  <si>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</si>
  <si>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</si>
  <si>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</si>
  <si>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</si>
  <si>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</si>
  <si>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</si>
  <si>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</si>
  <si>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</si>
  <si>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</si>
  <si>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</si>
  <si>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</si>
  <si>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</si>
  <si>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</si>
  <si>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</si>
  <si>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</si>
  <si>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</si>
  <si>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</si>
  <si>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</si>
  <si>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</si>
  <si>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</si>
  <si>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</si>
  <si>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</si>
  <si>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</si>
  <si>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</si>
  <si>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</si>
  <si>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</si>
  <si>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</si>
  <si>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</si>
  <si>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</si>
  <si>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</si>
  <si>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</si>
  <si>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</si>
  <si>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</si>
  <si>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</si>
  <si>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</si>
  <si>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</si>
  <si>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</si>
  <si>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</si>
  <si>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</si>
  <si>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</si>
  <si>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</si>
  <si>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</si>
  <si>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</si>
  <si>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</si>
  <si>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</si>
  <si>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</si>
  <si>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</si>
  <si>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</si>
  <si>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</si>
  <si>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</si>
  <si>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</si>
  <si>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</si>
  <si>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</si>
  <si>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</si>
  <si>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</si>
  <si>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</si>
  <si>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</si>
  <si>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</si>
  <si>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</si>
  <si>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</si>
  <si>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</si>
  <si>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</si>
  <si>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</si>
  <si>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</si>
  <si>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</si>
  <si>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</si>
  <si>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</si>
  <si>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</si>
  <si>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</si>
  <si>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</si>
  <si>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</si>
  <si>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</si>
  <si>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</si>
  <si>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</si>
  <si>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</si>
  <si>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</si>
  <si>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</si>
  <si>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</si>
  <si>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</si>
  <si>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</si>
  <si>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</si>
  <si>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</si>
  <si>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</si>
  <si>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</si>
  <si>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</si>
  <si>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</si>
  <si>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</si>
  <si>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</si>
  <si>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</si>
  <si>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</si>
  <si>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</si>
  <si>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</si>
  <si>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</si>
  <si>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</si>
  <si>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</si>
  <si>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</si>
  <si>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</si>
  <si>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</si>
  <si>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</si>
  <si>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</si>
  <si>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</si>
  <si>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</si>
  <si>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</si>
  <si>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</si>
  <si>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</si>
  <si>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</si>
  <si>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</si>
  <si>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</si>
  <si>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</si>
  <si>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</si>
  <si>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</si>
  <si>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</si>
  <si>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</si>
  <si>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</si>
  <si>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</si>
  <si>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</si>
  <si>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</si>
  <si>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</si>
  <si>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</si>
  <si>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</si>
  <si>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</si>
  <si>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</si>
  <si>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</si>
  <si>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</si>
  <si>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</si>
  <si>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</si>
  <si>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</si>
  <si>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</si>
  <si>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</si>
  <si>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</si>
  <si>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</si>
  <si>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</si>
  <si>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</si>
  <si>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</si>
  <si>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</si>
  <si>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</si>
  <si>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</si>
  <si>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</si>
  <si>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</si>
  <si>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</si>
  <si>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</si>
  <si>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</si>
  <si>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</si>
  <si>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</si>
  <si>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</si>
  <si>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</si>
  <si>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</si>
  <si>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</si>
  <si>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</si>
  <si>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</si>
  <si>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</si>
  <si>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</si>
  <si>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</si>
  <si>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</si>
  <si>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</si>
  <si>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</si>
  <si>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</si>
  <si>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</si>
  <si>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</si>
  <si>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</si>
  <si>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</si>
  <si>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</si>
  <si>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</si>
  <si>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</si>
  <si>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</si>
  <si>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</si>
  <si>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</si>
  <si>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</si>
  <si>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</si>
  <si>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</si>
  <si>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</si>
  <si>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</si>
  <si>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</si>
  <si>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</si>
  <si>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</si>
  <si>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</si>
  <si>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</si>
  <si>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</si>
  <si>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</si>
  <si>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</si>
  <si>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</si>
  <si>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</si>
  <si>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</si>
  <si>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</si>
  <si>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</si>
  <si>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</si>
  <si>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</si>
  <si>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</si>
  <si>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</si>
  <si>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</si>
  <si>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</si>
  <si>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</si>
  <si>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</si>
  <si>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</si>
  <si>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</si>
  <si>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</si>
  <si>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</si>
  <si>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</si>
  <si>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</si>
  <si>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</si>
  <si>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</si>
  <si>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</si>
  <si>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</si>
  <si>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</si>
  <si>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</si>
  <si>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</si>
  <si>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</si>
  <si>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</si>
  <si>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</si>
  <si>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</si>
  <si>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</si>
  <si>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</si>
  <si>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</si>
  <si>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</si>
  <si>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</si>
  <si>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</si>
  <si>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</si>
  <si>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</si>
  <si>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</si>
  <si>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</si>
  <si>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</si>
  <si>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</si>
  <si>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</si>
  <si>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</si>
  <si>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</si>
  <si>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</si>
  <si>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</si>
  <si>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</si>
  <si>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</si>
  <si>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</si>
  <si>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</si>
  <si>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</si>
  <si>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</si>
  <si>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</si>
  <si>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</si>
  <si>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</si>
  <si>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</si>
  <si>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</si>
  <si>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</si>
  <si>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</si>
  <si>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</si>
  <si>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</si>
  <si>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</si>
  <si>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</si>
  <si>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</si>
  <si>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</si>
  <si>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</si>
  <si>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</si>
  <si>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</si>
  <si>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</si>
  <si>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</si>
  <si>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</si>
  <si>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</si>
  <si>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</si>
  <si>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</si>
  <si>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</si>
  <si>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</si>
  <si>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</si>
  <si>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</si>
  <si>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</si>
  <si>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</si>
  <si>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</si>
  <si>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</si>
  <si>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</si>
  <si>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</si>
  <si>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</si>
  <si>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</si>
  <si>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</si>
  <si>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</si>
  <si>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</si>
  <si>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</si>
  <si>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</si>
  <si>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</si>
  <si>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</si>
  <si>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</si>
  <si>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</si>
  <si>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</si>
  <si>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</si>
  <si>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</si>
  <si>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</si>
  <si>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</si>
  <si>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</si>
  <si>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</si>
  <si>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</si>
  <si>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</si>
  <si>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</si>
  <si>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</si>
  <si>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</si>
  <si>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</si>
  <si>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</si>
  <si>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</si>
  <si>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</si>
  <si>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</si>
  <si>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</si>
  <si>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</si>
  <si>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</si>
  <si>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</si>
  <si>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</si>
  <si>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</si>
  <si>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</si>
  <si>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</si>
  <si>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</si>
  <si>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</si>
  <si>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</si>
  <si>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</si>
  <si>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</si>
  <si>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</si>
  <si>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</si>
  <si>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</si>
  <si>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</si>
  <si>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</si>
  <si>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</si>
  <si>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</si>
  <si>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</si>
  <si>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</si>
  <si>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</si>
  <si>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</si>
  <si>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</si>
  <si>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</si>
  <si>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</si>
  <si>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</si>
  <si>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</si>
  <si>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</si>
  <si>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</si>
  <si>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</si>
  <si>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</si>
  <si>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</si>
  <si>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</si>
  <si>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</si>
  <si>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</si>
  <si>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</si>
  <si>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</si>
  <si>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</si>
  <si>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</si>
  <si>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</si>
  <si>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</si>
  <si>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</si>
  <si>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</si>
  <si>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</si>
  <si>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</si>
  <si>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</si>
  <si>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</si>
  <si>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</si>
  <si>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</si>
  <si>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</si>
  <si>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</si>
  <si>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</si>
  <si>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</si>
  <si>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</si>
  <si>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</si>
  <si>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</si>
  <si>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</si>
  <si>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</si>
  <si>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</si>
  <si>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</si>
  <si>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</si>
  <si>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</si>
  <si>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</si>
  <si>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</si>
  <si>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</si>
  <si>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</si>
  <si>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</si>
  <si>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</si>
  <si>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</si>
  <si>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</si>
  <si>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</si>
  <si>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</si>
  <si>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</si>
  <si>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</si>
  <si>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</si>
  <si>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</si>
  <si>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</si>
  <si>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</si>
  <si>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</si>
  <si>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</si>
  <si>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</si>
  <si>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</si>
  <si>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</si>
  <si>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</si>
  <si>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</si>
  <si>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</si>
  <si>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</si>
  <si>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</si>
  <si>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</si>
  <si>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</si>
  <si>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</si>
  <si>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</si>
  <si>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</si>
  <si>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</si>
  <si>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</si>
  <si>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</si>
  <si>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</si>
  <si>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</si>
  <si>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</si>
  <si>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</si>
  <si>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</si>
  <si>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</si>
  <si>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</si>
  <si>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</si>
  <si>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</si>
  <si>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</si>
  <si>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</si>
  <si>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</si>
  <si>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</si>
  <si>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</si>
  <si>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</si>
  <si>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</si>
  <si>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</si>
  <si>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</si>
  <si>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</si>
  <si>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</si>
  <si>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</si>
  <si>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</si>
  <si>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</si>
  <si>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</si>
  <si>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</si>
  <si>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</si>
  <si>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</si>
  <si>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</si>
  <si>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</si>
  <si>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</si>
  <si>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</si>
  <si>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</si>
  <si>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</si>
  <si>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</si>
  <si>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</si>
  <si>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</si>
  <si>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</si>
  <si>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</si>
  <si>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</si>
  <si>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</si>
  <si>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</si>
  <si>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</si>
  <si>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</si>
  <si>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</si>
  <si>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</si>
  <si>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</si>
  <si>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</si>
  <si>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</si>
  <si>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</si>
  <si>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</si>
  <si>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</si>
  <si>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</si>
  <si>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</si>
  <si>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</si>
  <si>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</si>
  <si>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</si>
  <si>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</si>
  <si>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</si>
  <si>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</si>
  <si>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</si>
  <si>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</si>
  <si>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</si>
  <si>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</si>
  <si>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</si>
  <si>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</si>
  <si>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</si>
  <si>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</si>
  <si>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</si>
  <si>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</si>
  <si>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</si>
  <si>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</si>
  <si>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</si>
  <si>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</si>
  <si>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</si>
  <si>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</si>
  <si>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</si>
  <si>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</si>
  <si>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</si>
  <si>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</si>
  <si>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</si>
  <si>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</si>
  <si>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</si>
  <si>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</si>
  <si>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</si>
  <si>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</si>
  <si>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</si>
  <si>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</si>
  <si>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</si>
  <si>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</si>
  <si>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</si>
  <si>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</si>
  <si>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</si>
  <si>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</si>
  <si>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</si>
  <si>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</si>
  <si>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</si>
  <si>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</si>
  <si>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</si>
  <si>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</si>
  <si>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</si>
  <si>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</si>
  <si>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</si>
  <si>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</si>
  <si>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</si>
  <si>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</si>
  <si>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</si>
  <si>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</si>
  <si>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</si>
  <si>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</si>
  <si>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</si>
  <si>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</si>
  <si>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</si>
  <si>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</si>
  <si>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</si>
  <si>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</si>
  <si>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</si>
  <si>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</si>
  <si>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</si>
  <si>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</si>
  <si>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</si>
  <si>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</si>
  <si>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</si>
  <si>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</si>
  <si>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</si>
  <si>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</si>
  <si>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</si>
  <si>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</si>
  <si>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</si>
  <si>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</si>
  <si>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</si>
  <si>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</si>
  <si>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</si>
  <si>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</si>
  <si>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</si>
  <si>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</si>
  <si>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</si>
  <si>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</si>
  <si>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</si>
  <si>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</si>
  <si>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</si>
  <si>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</si>
  <si>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</si>
  <si>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</si>
  <si>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</si>
  <si>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</si>
  <si>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</si>
  <si>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</si>
  <si>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</si>
  <si>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</si>
  <si>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</si>
  <si>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</si>
  <si>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</si>
  <si>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</si>
  <si>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</si>
  <si>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</si>
  <si>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</si>
  <si>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</si>
  <si>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</si>
  <si>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</si>
  <si>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</si>
  <si>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</si>
  <si>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</si>
  <si>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</si>
  <si>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</si>
  <si>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</si>
  <si>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</si>
  <si>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</si>
  <si>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</si>
  <si>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</si>
  <si>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</si>
  <si>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</si>
  <si>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</si>
  <si>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</si>
  <si>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</si>
  <si>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</si>
  <si>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</si>
  <si>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</si>
  <si>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</si>
  <si>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</si>
  <si>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</si>
  <si>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</si>
  <si>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</si>
  <si>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</si>
  <si>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</si>
  <si>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</si>
  <si>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</si>
  <si>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</si>
  <si>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</si>
  <si>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</si>
  <si>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</si>
  <si>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</si>
  <si>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</si>
  <si>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</si>
  <si>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</si>
  <si>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</si>
  <si>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</si>
  <si>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</si>
  <si>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</si>
  <si>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</si>
  <si>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</si>
  <si>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</si>
  <si>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</si>
  <si>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</si>
  <si>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</si>
  <si>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</si>
  <si>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</si>
  <si>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</si>
  <si>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</si>
  <si>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</si>
  <si>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</si>
  <si>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</si>
  <si>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</si>
  <si>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</si>
  <si>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</si>
  <si>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</si>
  <si>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</si>
  <si>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</si>
  <si>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</si>
  <si>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</si>
  <si>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</si>
  <si>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</si>
  <si>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</si>
  <si>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</si>
  <si>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</si>
  <si>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</si>
  <si>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</si>
  <si>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</si>
  <si>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</si>
  <si>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</si>
  <si>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</si>
  <si>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</si>
  <si>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</si>
  <si>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</si>
  <si>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</si>
  <si>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</si>
  <si>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</si>
  <si>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</si>
  <si>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</si>
  <si>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</si>
  <si>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</si>
  <si>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</si>
  <si>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</si>
  <si>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</si>
  <si>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</si>
  <si>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</si>
  <si>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</si>
  <si>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</si>
  <si>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</si>
  <si>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</si>
  <si>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</si>
  <si>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</si>
  <si>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</si>
  <si>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</si>
  <si>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</si>
  <si>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</si>
  <si>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</si>
  <si>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</si>
  <si>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</si>
  <si>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</si>
  <si>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</si>
  <si>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</si>
  <si>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</si>
  <si>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</si>
  <si>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</si>
  <si>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</si>
  <si>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</si>
  <si>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</si>
  <si>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</si>
  <si>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</si>
  <si>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</si>
  <si>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</si>
  <si>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</si>
  <si>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</si>
  <si>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</si>
  <si>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</si>
  <si>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</si>
  <si>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</si>
  <si>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</si>
  <si>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</si>
  <si>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</si>
  <si>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</si>
  <si>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</si>
  <si>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</si>
  <si>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</si>
  <si>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</si>
  <si>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</si>
  <si>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</si>
  <si>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</si>
  <si>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</si>
  <si>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</si>
  <si>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</si>
  <si>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</si>
  <si>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</si>
  <si>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</si>
  <si>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</si>
  <si>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</si>
  <si>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</si>
  <si>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</si>
  <si>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</si>
  <si>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</si>
  <si>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</si>
  <si>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</si>
  <si>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</si>
  <si>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</si>
  <si>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</si>
  <si>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</si>
  <si>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</si>
  <si>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</si>
  <si>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</si>
  <si>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</si>
  <si>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</si>
  <si>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</si>
  <si>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</si>
  <si>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</si>
  <si>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</si>
  <si>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</si>
  <si>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</si>
  <si>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</si>
  <si>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</si>
  <si>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</si>
  <si>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</si>
  <si>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</si>
  <si>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</si>
  <si>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</si>
  <si>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</si>
  <si>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</si>
  <si>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</si>
  <si>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</si>
  <si>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</si>
  <si>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</si>
  <si>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</si>
  <si>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</si>
  <si>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</si>
  <si>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</si>
  <si>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</si>
  <si>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</si>
  <si>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</si>
  <si>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</si>
  <si>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</si>
  <si>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</si>
  <si>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</si>
  <si>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</si>
  <si>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</si>
  <si>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</si>
  <si>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</si>
  <si>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</si>
  <si>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</si>
  <si>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</si>
  <si>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</si>
  <si>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</si>
  <si>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</si>
  <si>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</si>
  <si>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</si>
  <si>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</si>
  <si>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</si>
  <si>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</si>
  <si>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</si>
  <si>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</si>
  <si>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</si>
  <si>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</si>
  <si>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</si>
  <si>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</si>
  <si>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</si>
  <si>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</si>
  <si>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</si>
  <si>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</si>
  <si>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</si>
  <si>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</si>
  <si>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</si>
  <si>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</si>
  <si>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</si>
  <si>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</si>
  <si>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</si>
  <si>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</si>
  <si>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</si>
  <si>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</si>
  <si>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</si>
  <si>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</si>
  <si>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</si>
  <si>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</si>
  <si>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</si>
  <si>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</si>
  <si>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</si>
  <si>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</si>
  <si>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</si>
  <si>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</si>
  <si>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</si>
  <si>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</si>
  <si>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</si>
  <si>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</si>
  <si>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</si>
  <si>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</si>
  <si>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</si>
  <si>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</si>
  <si>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</si>
  <si>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</si>
  <si>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</si>
  <si>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</si>
  <si>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</si>
  <si>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</si>
  <si>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</si>
  <si>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</si>
  <si>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</si>
  <si>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</si>
  <si>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</si>
  <si>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</si>
  <si>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</si>
  <si>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</si>
  <si>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</si>
  <si>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</si>
  <si>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</si>
  <si>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</si>
  <si>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</si>
  <si>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</si>
  <si>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</si>
  <si>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</si>
  <si>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</si>
  <si>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</si>
  <si>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</si>
  <si>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</si>
  <si>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</si>
  <si>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</si>
  <si>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</si>
  <si>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</si>
  <si>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</si>
  <si>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</si>
  <si>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</si>
  <si>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</si>
  <si>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</si>
  <si>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</si>
  <si>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</si>
  <si>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</si>
  <si>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</si>
  <si>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</si>
  <si>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</si>
  <si>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</si>
  <si>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</si>
  <si>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</si>
  <si>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</si>
  <si>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</si>
  <si>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</si>
  <si>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</si>
  <si>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</si>
  <si>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</si>
  <si>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</si>
  <si>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</si>
  <si>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</si>
  <si>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</si>
  <si>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</si>
  <si>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</si>
  <si>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</si>
  <si>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</si>
  <si>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</si>
  <si>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</si>
  <si>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</si>
  <si>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</si>
  <si>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</si>
  <si>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</si>
  <si>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</si>
  <si>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</si>
  <si>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</si>
  <si>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</si>
  <si>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</si>
  <si>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</si>
  <si>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</si>
  <si>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</si>
  <si>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</si>
  <si>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</si>
  <si>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</si>
  <si>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</si>
  <si>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</si>
  <si>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</si>
  <si>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</si>
  <si>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</si>
  <si>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</si>
  <si>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</si>
  <si>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</si>
  <si>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</si>
  <si>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</si>
  <si>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</si>
  <si>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</si>
  <si>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</si>
  <si>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</si>
  <si>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</si>
  <si>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</si>
  <si>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</si>
  <si>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</si>
  <si>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</si>
  <si>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</si>
  <si>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</si>
  <si>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</si>
  <si>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</si>
  <si>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</si>
  <si>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</si>
  <si>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</si>
  <si>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</si>
  <si>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</si>
  <si>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</si>
  <si>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</si>
  <si>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</si>
  <si>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</si>
  <si>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</si>
  <si>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</si>
  <si>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</si>
  <si>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</si>
  <si>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</si>
  <si>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</si>
  <si>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</si>
  <si>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</si>
  <si>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</si>
  <si>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</si>
  <si>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</si>
  <si>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</si>
  <si>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</si>
  <si>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</si>
  <si>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</si>
  <si>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</si>
  <si>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</si>
  <si>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</si>
  <si>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</si>
  <si>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</si>
  <si>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</si>
  <si>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</si>
  <si>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</si>
  <si>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</si>
  <si>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</si>
  <si>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</si>
  <si>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</si>
  <si>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</si>
  <si>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</si>
  <si>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</si>
  <si>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</si>
  <si>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</si>
  <si>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</si>
  <si>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</si>
  <si>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</si>
  <si>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</si>
  <si>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</si>
  <si>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</si>
  <si>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</si>
  <si>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</si>
  <si>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</si>
  <si>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</si>
  <si>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</si>
  <si>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</si>
  <si>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</si>
  <si>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</si>
  <si>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</si>
  <si>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</si>
  <si>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</si>
  <si>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</si>
  <si>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</si>
  <si>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</si>
  <si>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</si>
  <si>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</si>
  <si>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</si>
  <si>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</si>
  <si>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</si>
  <si>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</si>
  <si>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</si>
  <si>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</si>
  <si>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</si>
  <si>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</si>
  <si>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</si>
  <si>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</si>
  <si>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</si>
  <si>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</si>
  <si>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</si>
  <si>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</si>
  <si>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</si>
  <si>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</si>
  <si>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</si>
  <si>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</si>
  <si>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</si>
  <si>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</si>
  <si>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</si>
  <si>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</si>
  <si>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</si>
  <si>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</si>
  <si>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</si>
  <si>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</si>
  <si>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</si>
  <si>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</si>
  <si>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</si>
  <si>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</si>
  <si>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</si>
  <si>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</si>
  <si>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</si>
  <si>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</si>
  <si>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</si>
  <si>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</si>
  <si>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</si>
  <si>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</si>
  <si>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</si>
  <si>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</si>
  <si>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</si>
  <si>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</si>
  <si>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</si>
  <si>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</si>
  <si>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</si>
  <si>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</si>
  <si>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</si>
  <si>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</si>
  <si>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</si>
  <si>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</si>
  <si>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</si>
  <si>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</si>
  <si>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</si>
  <si>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</si>
  <si>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</si>
  <si>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</si>
  <si>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</si>
  <si>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</si>
  <si>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</si>
  <si>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</si>
  <si>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</si>
  <si>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</si>
  <si>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</si>
  <si>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</si>
  <si>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</si>
  <si>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</si>
  <si>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</si>
  <si>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</si>
  <si>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</si>
  <si>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</si>
  <si>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</si>
  <si>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</si>
  <si>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</si>
  <si>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</si>
  <si>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</si>
  <si>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</si>
  <si>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</si>
  <si>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</si>
  <si>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</si>
  <si>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</si>
  <si>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</si>
  <si>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</si>
  <si>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</si>
  <si>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</si>
  <si>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</si>
  <si>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</si>
  <si>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</si>
  <si>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</si>
  <si>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</si>
  <si>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</si>
  <si>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</si>
  <si>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</si>
  <si>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</si>
  <si>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</si>
  <si>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</si>
  <si>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</si>
  <si>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</si>
  <si>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</si>
  <si>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</si>
  <si>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</si>
  <si>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</si>
  <si>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</si>
  <si>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</si>
  <si>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</si>
  <si>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</si>
  <si>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</si>
  <si>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</si>
  <si>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</si>
  <si>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</si>
  <si>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</si>
  <si>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</si>
  <si>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</si>
  <si>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</si>
  <si>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</si>
  <si>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</si>
  <si>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</si>
  <si>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</si>
  <si>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</si>
  <si>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</si>
  <si>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</si>
  <si>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</si>
  <si>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</si>
  <si>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</si>
  <si>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</si>
  <si>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</si>
  <si>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</si>
  <si>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</si>
  <si>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</si>
  <si>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</si>
  <si>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</si>
  <si>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</si>
  <si>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</si>
  <si>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</si>
  <si>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</si>
  <si>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</si>
  <si>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</si>
  <si>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</si>
  <si>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</si>
  <si>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</si>
  <si>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</si>
  <si>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</si>
  <si>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</si>
  <si>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</si>
  <si>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</si>
  <si>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</si>
  <si>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</si>
  <si>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</si>
  <si>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</si>
  <si>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</si>
  <si>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</si>
  <si>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</si>
  <si>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</si>
  <si>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</si>
  <si>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</si>
  <si>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</si>
  <si>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</si>
  <si>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</si>
  <si>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</si>
  <si>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</si>
  <si>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</si>
  <si>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</si>
  <si>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</si>
  <si>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</si>
  <si>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</si>
  <si>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</si>
  <si>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</si>
  <si>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</si>
  <si>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</si>
  <si>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</si>
  <si>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</si>
  <si>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</si>
  <si>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</si>
  <si>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</si>
  <si>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</si>
  <si>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</si>
  <si>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</si>
  <si>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</si>
  <si>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</si>
  <si>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</si>
  <si>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</si>
  <si>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</si>
  <si>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</si>
  <si>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</si>
  <si>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</si>
  <si>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</si>
  <si>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</si>
  <si>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</si>
  <si>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</si>
  <si>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</si>
  <si>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</si>
  <si>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</si>
  <si>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</si>
  <si>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</si>
  <si>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</si>
  <si>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</si>
  <si>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</si>
  <si>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</si>
  <si>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</si>
  <si>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</si>
  <si>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</si>
  <si>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</si>
  <si>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</si>
  <si>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</si>
  <si>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</si>
  <si>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</si>
  <si>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</si>
  <si>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</si>
  <si>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</si>
  <si>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</si>
  <si>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</si>
  <si>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</si>
  <si>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</si>
  <si>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</si>
  <si>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</si>
  <si>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</si>
  <si>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</si>
  <si>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</si>
  <si>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</si>
  <si>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</si>
  <si>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</si>
  <si>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</si>
  <si>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</si>
  <si>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</si>
  <si>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</si>
  <si>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</si>
  <si>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</si>
  <si>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</si>
  <si>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</si>
  <si>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</si>
  <si>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</si>
  <si>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</si>
  <si>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</si>
  <si>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</si>
  <si>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</si>
  <si>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</si>
  <si>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</si>
  <si>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</si>
  <si>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</si>
  <si>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</si>
  <si>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</si>
  <si>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</si>
  <si>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</si>
  <si>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</si>
  <si>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</si>
  <si>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</si>
  <si>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</si>
  <si>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</si>
  <si>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</si>
  <si>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</si>
  <si>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</si>
  <si>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</si>
  <si>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</si>
  <si>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</si>
  <si>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</si>
  <si>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</si>
  <si>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</si>
  <si>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</si>
  <si>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</si>
  <si>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</si>
  <si>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</si>
  <si>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</si>
  <si>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</si>
  <si>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</si>
  <si>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</si>
  <si>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</si>
  <si>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</si>
  <si>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</si>
  <si>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</si>
  <si>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</si>
  <si>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</si>
  <si>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</si>
  <si>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</si>
  <si>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</si>
  <si>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</si>
  <si>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</si>
  <si>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</si>
  <si>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</si>
  <si>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</si>
  <si>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</si>
  <si>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</si>
  <si>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</si>
  <si>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</si>
  <si>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</si>
  <si>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</si>
  <si>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</si>
  <si>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</si>
  <si>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</si>
  <si>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</si>
  <si>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</si>
  <si>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</si>
  <si>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</si>
  <si>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</si>
  <si>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</si>
  <si>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</si>
  <si>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</si>
  <si>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</si>
  <si>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</si>
  <si>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</si>
  <si>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</si>
  <si>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</si>
  <si>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</si>
  <si>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</si>
  <si>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</si>
  <si>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</si>
  <si>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</si>
  <si>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</si>
  <si>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</si>
  <si>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</si>
  <si>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</si>
  <si>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</si>
  <si>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</si>
  <si>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</si>
  <si>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</si>
  <si>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</si>
  <si>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</si>
  <si>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</si>
  <si>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</si>
  <si>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</si>
  <si>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</si>
  <si>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</si>
  <si>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</si>
  <si>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</si>
  <si>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</si>
  <si>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</si>
  <si>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</si>
  <si>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</si>
  <si>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</si>
  <si>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</si>
  <si>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</si>
  <si>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</si>
  <si>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</si>
  <si>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</si>
  <si>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</si>
  <si>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</si>
  <si>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</si>
  <si>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</si>
  <si>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</si>
  <si>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</si>
  <si>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</si>
  <si>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</si>
  <si>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</si>
  <si>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</si>
  <si>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</si>
  <si>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</si>
  <si>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</si>
  <si>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</si>
  <si>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</si>
  <si>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</si>
  <si>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</si>
  <si>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</si>
  <si>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</si>
  <si>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</si>
  <si>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</si>
  <si>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</si>
  <si>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</si>
  <si>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</si>
  <si>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</si>
  <si>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</si>
  <si>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</si>
  <si>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</si>
  <si>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</si>
  <si>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</si>
  <si>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</si>
  <si>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</si>
  <si>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</si>
  <si>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</si>
  <si>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</si>
  <si>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</si>
  <si>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</si>
  <si>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</si>
  <si>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</si>
  <si>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</si>
  <si>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</si>
  <si>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</si>
  <si>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</si>
  <si>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</si>
  <si>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</si>
  <si>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</si>
  <si>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</si>
  <si>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</si>
  <si>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</si>
  <si>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</si>
  <si>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</si>
  <si>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</si>
  <si>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</si>
  <si>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</si>
  <si>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</si>
  <si>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</si>
  <si>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</si>
  <si>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</si>
  <si>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</si>
  <si>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</si>
  <si>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</si>
  <si>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</si>
  <si>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</si>
  <si>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</si>
  <si>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</si>
  <si>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</si>
  <si>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</si>
  <si>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</si>
  <si>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</si>
  <si>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</si>
  <si>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</si>
  <si>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</si>
  <si>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</si>
  <si>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</si>
  <si>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</si>
  <si>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</si>
  <si>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</si>
  <si>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</si>
  <si>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</si>
  <si>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</si>
  <si>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</si>
  <si>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</si>
  <si>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</si>
  <si>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</si>
  <si>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</si>
  <si>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</si>
  <si>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</si>
  <si>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</si>
  <si>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</si>
  <si>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</si>
  <si>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</si>
  <si>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</si>
  <si>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</si>
  <si>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</si>
  <si>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</si>
  <si>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</si>
  <si>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</si>
  <si>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</si>
  <si>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</si>
  <si>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</si>
  <si>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</si>
  <si>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</si>
  <si>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</si>
  <si>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</si>
  <si>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</si>
  <si>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</si>
  <si>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</si>
  <si>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</si>
  <si>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</si>
  <si>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</si>
  <si>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</si>
  <si>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</si>
  <si>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</si>
  <si>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</si>
  <si>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</si>
  <si>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</si>
  <si>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</si>
  <si>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</si>
  <si>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</si>
  <si>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</si>
  <si>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</si>
  <si>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</si>
  <si>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</si>
  <si>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</si>
  <si>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</si>
  <si>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</si>
  <si>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</si>
  <si>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</si>
  <si>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</si>
  <si>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</si>
  <si>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</si>
  <si>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</si>
  <si>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</si>
  <si>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</si>
  <si>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</si>
  <si>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</si>
  <si>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</si>
  <si>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</si>
  <si>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</si>
  <si>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</si>
  <si>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</si>
  <si>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</si>
  <si>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</si>
  <si>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</si>
  <si>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</si>
  <si>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</si>
  <si>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</si>
  <si>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</si>
  <si>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</si>
  <si>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</si>
  <si>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</si>
  <si>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</si>
  <si>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</si>
  <si>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</si>
  <si>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</si>
  <si>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</si>
  <si>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</si>
  <si>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</si>
  <si>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</si>
  <si>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</si>
  <si>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</si>
  <si>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</si>
  <si>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</si>
  <si>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</si>
  <si>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</si>
  <si>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</si>
  <si>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</si>
  <si>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</si>
  <si>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</si>
  <si>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</si>
  <si>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</si>
  <si>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</si>
  <si>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</si>
  <si>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</si>
  <si>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</si>
  <si>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</si>
  <si>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</si>
  <si>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</si>
  <si>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</si>
  <si>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</si>
  <si>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</si>
  <si>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</si>
  <si>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</si>
  <si>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</si>
  <si>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</si>
  <si>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</si>
  <si>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</si>
  <si>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</si>
  <si>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</si>
  <si>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</si>
  <si>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</si>
  <si>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</si>
  <si>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</si>
  <si>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</si>
  <si>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</si>
  <si>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</si>
  <si>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</si>
  <si>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</si>
  <si>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</si>
  <si>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</si>
  <si>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</si>
  <si>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</si>
  <si>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</si>
  <si>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</si>
  <si>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</si>
  <si>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</si>
  <si>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</si>
  <si>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</si>
  <si>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</si>
  <si>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</si>
  <si>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</si>
  <si>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</si>
  <si>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</si>
  <si>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</si>
  <si>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</si>
  <si>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</si>
  <si>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</si>
  <si>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</si>
  <si>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</si>
  <si>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</si>
  <si>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</si>
  <si>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</si>
  <si>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</si>
  <si>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</si>
  <si>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</si>
  <si>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</si>
  <si>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</si>
  <si>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</si>
  <si>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</si>
  <si>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</si>
  <si>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</si>
  <si>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</si>
  <si>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</si>
  <si>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</si>
  <si>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</si>
  <si>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</si>
  <si>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</si>
  <si>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</si>
  <si>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</si>
  <si>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</si>
  <si>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</si>
  <si>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</si>
  <si>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</si>
  <si>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</si>
  <si>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</si>
  <si>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</si>
  <si>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</si>
  <si>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</si>
  <si>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</si>
  <si>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</si>
  <si>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</si>
  <si>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</si>
  <si>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</si>
  <si>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</si>
  <si>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</si>
  <si>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</si>
  <si>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</si>
  <si>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</si>
  <si>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</si>
  <si>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</si>
  <si>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</si>
  <si>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</si>
  <si>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</si>
  <si>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</si>
  <si>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</si>
  <si>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</si>
  <si>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</si>
  <si>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</si>
  <si>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</si>
  <si>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</si>
  <si>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</si>
  <si>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</si>
  <si>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</si>
  <si>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</si>
  <si>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</si>
  <si>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</si>
  <si>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</si>
  <si>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</si>
  <si>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</si>
  <si>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</si>
  <si>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</si>
  <si>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</si>
  <si>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</si>
  <si>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</si>
  <si>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</si>
  <si>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</si>
  <si>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</si>
  <si>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</si>
  <si>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</si>
  <si>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</si>
  <si>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</si>
  <si>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</si>
  <si>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</si>
  <si>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</si>
  <si>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</si>
  <si>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</si>
  <si>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</si>
  <si>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</si>
  <si>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</si>
  <si>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</si>
  <si>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</si>
  <si>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</si>
  <si>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</si>
  <si>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</si>
  <si>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</si>
  <si>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</si>
  <si>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</si>
  <si>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</si>
  <si>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</si>
  <si>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</si>
  <si>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</si>
  <si>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</si>
  <si>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</si>
  <si>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</si>
  <si>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</si>
  <si>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</si>
  <si>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</si>
  <si>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</si>
  <si>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</si>
  <si>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</si>
  <si>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</si>
  <si>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</si>
  <si>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</si>
  <si>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</si>
  <si>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</si>
  <si>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</si>
  <si>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</si>
  <si>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</si>
  <si>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</si>
  <si>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</si>
  <si>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</si>
  <si>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</si>
  <si>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</si>
  <si>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</si>
  <si>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</si>
  <si>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</si>
  <si>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</si>
  <si>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</si>
  <si>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</si>
  <si>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</si>
  <si>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</si>
  <si>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</si>
  <si>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</si>
  <si>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</si>
  <si>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</si>
  <si>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</si>
  <si>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</si>
  <si>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</si>
  <si>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</si>
  <si>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</si>
  <si>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</si>
  <si>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</si>
  <si>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</si>
  <si>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</si>
  <si>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</si>
  <si>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</si>
  <si>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</si>
  <si>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</si>
  <si>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</si>
  <si>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</si>
  <si>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</si>
  <si>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</si>
  <si>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</si>
  <si>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</si>
  <si>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</si>
  <si>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</si>
  <si>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</si>
  <si>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</si>
  <si>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</si>
  <si>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</si>
  <si>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</si>
  <si>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</si>
  <si>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</si>
  <si>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</si>
  <si>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</si>
  <si>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</si>
  <si>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</si>
  <si>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</si>
  <si>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</si>
  <si>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</si>
  <si>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</si>
  <si>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</si>
  <si>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</si>
  <si>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</si>
  <si>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</si>
  <si>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</si>
  <si>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</si>
  <si>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</si>
  <si>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</si>
  <si>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</si>
  <si>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</si>
  <si>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</si>
  <si>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</si>
  <si>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</si>
  <si>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</si>
  <si>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</si>
  <si>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</si>
  <si>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</si>
  <si>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</si>
  <si>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</si>
  <si>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</si>
  <si>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</si>
  <si>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</si>
  <si>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</si>
  <si>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</si>
  <si>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</si>
  <si>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</si>
  <si>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</si>
  <si>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</si>
  <si>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</si>
  <si>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</si>
  <si>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</si>
  <si>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</si>
  <si>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</si>
  <si>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</si>
  <si>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</si>
  <si>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</si>
  <si>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</si>
  <si>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</si>
  <si>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</si>
  <si>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</si>
  <si>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</si>
  <si>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</si>
  <si>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</si>
  <si>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</si>
  <si>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</si>
  <si>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</si>
  <si>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</si>
  <si>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</si>
  <si>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</si>
  <si>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</si>
  <si>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</si>
  <si>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</si>
  <si>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</si>
  <si>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</si>
  <si>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</si>
  <si>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</si>
  <si>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</si>
  <si>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</si>
  <si>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</si>
  <si>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</si>
  <si>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</si>
  <si>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</si>
  <si>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</si>
  <si>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</si>
  <si>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</si>
  <si>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</si>
  <si>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</si>
  <si>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</si>
  <si>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</si>
  <si>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</si>
  <si>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</si>
  <si>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</si>
  <si>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</si>
  <si>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</si>
  <si>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</si>
  <si>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</si>
  <si>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</si>
  <si>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</si>
  <si>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</si>
  <si>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</si>
  <si>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</si>
  <si>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</si>
  <si>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</si>
  <si>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</si>
  <si>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</si>
  <si>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</si>
  <si>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</si>
  <si>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</si>
  <si>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</si>
  <si>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</si>
  <si>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</si>
  <si>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</si>
  <si>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</si>
  <si>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</si>
  <si>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</si>
  <si>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</si>
  <si>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</si>
  <si>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</si>
  <si>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</si>
  <si>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</si>
  <si>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</si>
  <si>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</si>
  <si>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</si>
  <si>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</si>
  <si>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</si>
  <si>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</si>
  <si>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</si>
  <si>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</si>
  <si>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</si>
  <si>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</si>
  <si>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</si>
  <si>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</si>
  <si>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</si>
  <si>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</si>
  <si>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</si>
  <si>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</si>
  <si>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</si>
  <si>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</si>
  <si>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</si>
  <si>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</si>
  <si>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</si>
  <si>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</si>
  <si>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</si>
  <si>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</si>
  <si>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</si>
  <si>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</si>
  <si>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</si>
  <si>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</si>
  <si>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</si>
  <si>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</si>
  <si>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</si>
  <si>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</si>
  <si>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</si>
  <si>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</si>
  <si>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</si>
  <si>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</si>
  <si>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</si>
  <si>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</si>
  <si>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</si>
  <si>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</si>
  <si>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</si>
  <si>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</si>
  <si>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</si>
  <si>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</si>
  <si>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</si>
  <si>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</si>
  <si>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</si>
  <si>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</si>
  <si>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</si>
  <si>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</si>
  <si>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</si>
  <si>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</si>
  <si>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</si>
  <si>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</si>
  <si>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</si>
  <si>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</si>
  <si>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</si>
  <si>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</si>
  <si>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</si>
  <si>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</si>
  <si>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</si>
  <si>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</si>
  <si>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</si>
  <si>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</si>
  <si>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</si>
  <si>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</si>
  <si>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</si>
  <si>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</si>
  <si>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</si>
  <si>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</si>
  <si>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</si>
  <si>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</si>
  <si>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</si>
  <si>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</si>
  <si>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</si>
  <si>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</si>
  <si>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</si>
  <si>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</si>
  <si>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</si>
  <si>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</si>
  <si>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</si>
  <si>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</si>
  <si>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</si>
  <si>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</si>
  <si>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</si>
  <si>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</si>
  <si>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</si>
  <si>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</si>
  <si>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</si>
  <si>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</si>
  <si>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</si>
  <si>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</si>
  <si>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</si>
  <si>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</si>
  <si>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</si>
  <si>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</si>
  <si>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</si>
  <si>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</si>
  <si>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</si>
  <si>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</si>
  <si>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</si>
  <si>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</si>
  <si>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</si>
  <si>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</si>
  <si>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</si>
  <si>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</si>
  <si>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</si>
  <si>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</si>
  <si>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</si>
  <si>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</si>
  <si>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</si>
  <si>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</si>
  <si>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</si>
  <si>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</si>
  <si>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</si>
  <si>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</si>
  <si>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</si>
  <si>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</si>
  <si>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</si>
  <si>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</si>
  <si>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</si>
  <si>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</si>
  <si>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</si>
  <si>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</si>
  <si>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</si>
  <si>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</si>
  <si>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</si>
  <si>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</si>
  <si>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</si>
  <si>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</si>
  <si>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</si>
  <si>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</si>
  <si>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</si>
  <si>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</si>
  <si>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</si>
  <si>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</si>
  <si>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</si>
  <si>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</si>
  <si>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</si>
  <si>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</si>
  <si>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</si>
  <si>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</si>
  <si>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</si>
  <si>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</si>
  <si>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</si>
  <si>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</si>
  <si>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</si>
  <si>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</si>
  <si>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</si>
  <si>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</si>
  <si>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</si>
  <si>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</si>
  <si>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</si>
  <si>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</si>
  <si>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</si>
  <si>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</si>
  <si>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</si>
  <si>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</si>
  <si>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</si>
  <si>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</si>
  <si>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</si>
  <si>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</si>
  <si>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</si>
  <si>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</si>
  <si>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</si>
  <si>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</si>
  <si>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</si>
  <si>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</si>
  <si>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</si>
  <si>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</si>
  <si>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</si>
  <si>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</si>
  <si>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</si>
  <si>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</si>
  <si>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</si>
  <si>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</si>
  <si>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</si>
  <si>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</si>
  <si>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</si>
  <si>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</si>
  <si>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</si>
  <si>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</si>
  <si>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</si>
  <si>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</si>
  <si>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</si>
  <si>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</si>
  <si>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</si>
  <si>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</si>
  <si>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</si>
  <si>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</si>
  <si>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</si>
  <si>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</si>
  <si>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</si>
  <si>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</si>
  <si>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</si>
  <si>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</si>
  <si>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</si>
  <si>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</si>
  <si>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</si>
  <si>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</si>
  <si>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</si>
  <si>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</si>
  <si>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</si>
  <si>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</si>
  <si>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</si>
  <si>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</si>
  <si>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</si>
  <si>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</si>
  <si>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</si>
  <si>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</si>
  <si>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</si>
  <si>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</si>
  <si>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</si>
  <si>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</si>
  <si>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</si>
  <si>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</si>
  <si>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</si>
  <si>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</si>
  <si>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</si>
  <si>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</si>
  <si>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</si>
  <si>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</si>
  <si>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</si>
  <si>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</si>
  <si>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</si>
  <si>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</si>
  <si>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</si>
  <si>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</si>
  <si>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</si>
  <si>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</si>
  <si>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</si>
  <si>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</si>
  <si>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</si>
  <si>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</si>
  <si>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</si>
  <si>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</si>
  <si>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</si>
  <si>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</si>
  <si>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</si>
  <si>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</si>
  <si>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</si>
  <si>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</si>
  <si>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</si>
  <si>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</si>
  <si>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</si>
  <si>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</si>
  <si>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</si>
  <si>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</si>
  <si>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</si>
  <si>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</si>
  <si>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</si>
  <si>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</si>
  <si>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</si>
  <si>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</si>
  <si>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</si>
  <si>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</si>
  <si>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</si>
  <si>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</si>
  <si>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</si>
  <si>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</si>
  <si>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</si>
  <si>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</si>
  <si>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</si>
  <si>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</si>
  <si>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</si>
  <si>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</si>
  <si>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</si>
  <si>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</si>
  <si>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</si>
  <si>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</si>
  <si>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</si>
  <si>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</si>
  <si>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</si>
  <si>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</si>
  <si>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</si>
  <si>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</si>
  <si>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</si>
  <si>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</si>
  <si>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</si>
  <si>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</si>
  <si>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</si>
  <si>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</si>
  <si>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</si>
  <si>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</si>
  <si>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</si>
  <si>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</si>
  <si>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</si>
  <si>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</si>
  <si>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</si>
  <si>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</si>
  <si>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</si>
  <si>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</si>
  <si>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</si>
  <si>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</si>
  <si>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</si>
  <si>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</si>
  <si>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</si>
  <si>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</si>
  <si>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</si>
  <si>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</si>
  <si>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</si>
  <si>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</si>
  <si>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</si>
  <si>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</si>
  <si>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</si>
  <si>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</si>
  <si>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</si>
  <si>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</si>
  <si>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</si>
  <si>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</si>
  <si>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</si>
  <si>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</si>
  <si>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</si>
  <si>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</si>
  <si>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</si>
  <si>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</si>
  <si>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</si>
  <si>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</si>
  <si>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</si>
  <si>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</si>
  <si>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</si>
  <si>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</si>
  <si>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</si>
  <si>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</si>
  <si>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</si>
  <si>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</si>
  <si>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</si>
  <si>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</si>
  <si>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</si>
  <si>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</si>
  <si>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</si>
  <si>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</si>
  <si>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</si>
  <si>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</si>
  <si>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</si>
  <si>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</si>
  <si>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</si>
  <si>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</si>
  <si>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</si>
  <si>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</si>
  <si>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</si>
  <si>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</si>
  <si>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</si>
  <si>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</si>
  <si>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</si>
  <si>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</si>
  <si>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</si>
  <si>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</si>
  <si>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</si>
  <si>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</si>
  <si>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</si>
  <si>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</si>
  <si>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</si>
  <si>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</si>
  <si>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</si>
  <si>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</si>
  <si>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</si>
  <si>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</si>
  <si>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</si>
  <si>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</si>
  <si>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</si>
  <si>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</si>
  <si>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</si>
  <si>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</si>
  <si>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</si>
  <si>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</si>
  <si>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</si>
  <si>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</si>
  <si>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</si>
  <si>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</si>
  <si>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</si>
  <si>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</si>
  <si>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</si>
  <si>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</si>
  <si>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</si>
  <si>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</si>
  <si>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</si>
  <si>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</si>
  <si>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</si>
  <si>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</si>
  <si>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</si>
  <si>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</si>
  <si>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</si>
  <si>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</si>
  <si>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</si>
  <si>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</si>
  <si>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</si>
  <si>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</si>
  <si>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</si>
  <si>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</si>
  <si>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</si>
  <si>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</si>
  <si>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</si>
  <si>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</si>
  <si>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</si>
  <si>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</si>
  <si>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</si>
  <si>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</si>
  <si>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</si>
  <si>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</si>
  <si>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</si>
  <si>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</si>
  <si>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</si>
  <si>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</si>
  <si>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</si>
  <si>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</si>
  <si>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</si>
  <si>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</si>
  <si>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</si>
  <si>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</si>
  <si>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</si>
  <si>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</si>
  <si>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</si>
  <si>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</si>
  <si>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</si>
  <si>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</si>
  <si>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</si>
  <si>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</si>
  <si>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</si>
  <si>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</si>
  <si>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</si>
  <si>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</si>
  <si>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</si>
  <si>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</si>
  <si>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</si>
  <si>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</si>
  <si>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</si>
  <si>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</si>
  <si>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</si>
  <si>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</si>
  <si>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</si>
  <si>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</si>
  <si>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</si>
  <si>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</si>
  <si>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</si>
  <si>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</si>
  <si>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</si>
  <si>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</si>
  <si>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</si>
  <si>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</si>
  <si>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</si>
  <si>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</si>
  <si>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</si>
  <si>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</si>
  <si>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</si>
  <si>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</si>
  <si>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</si>
  <si>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</si>
  <si>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</si>
  <si>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</si>
  <si>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</si>
  <si>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</si>
  <si>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</si>
  <si>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</si>
  <si>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</si>
  <si>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</si>
  <si>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</si>
  <si>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</si>
  <si>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</si>
  <si>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</si>
  <si>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</si>
  <si>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</si>
  <si>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</si>
  <si>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</si>
  <si>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</si>
  <si>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</si>
  <si>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</si>
  <si>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</si>
  <si>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</si>
  <si>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</si>
  <si>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</si>
  <si>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</si>
  <si>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</si>
  <si>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</si>
  <si>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</si>
  <si>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</si>
  <si>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</si>
  <si>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</si>
  <si>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</si>
  <si>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</si>
  <si>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</si>
  <si>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</si>
  <si>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</si>
  <si>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</si>
  <si>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</si>
  <si>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</si>
  <si>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</si>
  <si>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</si>
  <si>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</si>
  <si>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</si>
  <si>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</si>
  <si>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</si>
  <si>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</si>
  <si>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</si>
  <si>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</si>
  <si>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</si>
  <si>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</si>
  <si>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</si>
  <si>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</si>
  <si>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</si>
  <si>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</si>
  <si>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</si>
  <si>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</si>
  <si>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</si>
  <si>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</si>
  <si>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</si>
  <si>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</si>
  <si>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</si>
  <si>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</si>
  <si>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</si>
  <si>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</si>
  <si>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</si>
  <si>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</si>
  <si>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</si>
  <si>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</si>
  <si>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</si>
  <si>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</si>
  <si>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</si>
  <si>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</si>
  <si>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</si>
  <si>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</si>
  <si>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</si>
  <si>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</si>
  <si>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</si>
  <si>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</si>
  <si>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</si>
  <si>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</si>
  <si>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</si>
  <si>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</si>
  <si>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</si>
  <si>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</si>
  <si>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</si>
  <si>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</si>
  <si>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</si>
  <si>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</si>
  <si>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</si>
  <si>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</si>
  <si>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</si>
  <si>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</si>
  <si>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</si>
  <si>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</si>
  <si>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</si>
  <si>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</si>
  <si>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</si>
  <si>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</si>
  <si>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</si>
  <si>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</si>
  <si>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</si>
  <si>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</si>
  <si>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</si>
  <si>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</si>
  <si>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</si>
  <si>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</si>
  <si>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</si>
  <si>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</si>
  <si>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</si>
  <si>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</si>
  <si>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</si>
  <si>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</si>
  <si>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</si>
  <si>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</si>
  <si>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</si>
  <si>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</si>
  <si>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</si>
  <si>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</si>
  <si>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</si>
  <si>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</si>
  <si>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</si>
  <si>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</si>
  <si>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</si>
  <si>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</si>
  <si>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</si>
  <si>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</si>
  <si>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</si>
  <si>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</si>
  <si>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</si>
  <si>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</si>
  <si>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</si>
  <si>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</si>
  <si>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</si>
  <si>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</si>
  <si>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</si>
  <si>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</si>
  <si>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</si>
  <si>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</si>
  <si>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</si>
  <si>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</si>
  <si>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</si>
  <si>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</si>
  <si>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</si>
  <si>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</si>
  <si>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</si>
  <si>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</si>
  <si>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</si>
  <si>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</si>
  <si>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</si>
  <si>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</si>
  <si>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</si>
  <si>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</si>
  <si>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</si>
  <si>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</si>
  <si>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</si>
  <si>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</si>
  <si>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</si>
  <si>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</si>
  <si>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</si>
  <si>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</si>
  <si>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</si>
  <si>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</si>
  <si>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</si>
  <si>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</si>
  <si>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</si>
  <si>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</si>
  <si>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</si>
  <si>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</si>
  <si>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</si>
  <si>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</si>
  <si>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</si>
  <si>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</si>
  <si>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</si>
  <si>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</si>
  <si>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</si>
  <si>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</si>
  <si>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</si>
  <si>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</si>
  <si>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</si>
  <si>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</si>
  <si>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</si>
  <si>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</si>
  <si>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</si>
  <si>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</si>
  <si>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</si>
  <si>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</si>
  <si>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</si>
  <si>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</si>
  <si>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</si>
  <si>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</si>
  <si>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</si>
  <si>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</si>
  <si>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</si>
  <si>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</si>
  <si>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</si>
  <si>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</si>
  <si>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</si>
  <si>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</si>
  <si>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</si>
  <si>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</si>
  <si>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</si>
  <si>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</si>
  <si>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</si>
  <si>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</si>
  <si>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</si>
  <si>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</si>
  <si>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</si>
  <si>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</si>
  <si>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</si>
  <si>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</si>
  <si>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</si>
  <si>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</si>
  <si>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</si>
  <si>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</si>
  <si>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</si>
  <si>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</si>
  <si>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</si>
  <si>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</si>
  <si>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</si>
  <si>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</si>
  <si>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</si>
  <si>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</si>
  <si>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</si>
  <si>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</si>
  <si>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</si>
  <si>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</si>
  <si>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</si>
  <si>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</si>
  <si>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</si>
  <si>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</si>
  <si>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</si>
  <si>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</si>
  <si>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</si>
  <si>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</si>
  <si>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</si>
  <si>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</si>
  <si>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</si>
  <si>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</si>
  <si>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</si>
  <si>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</si>
  <si>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</si>
  <si>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</si>
  <si>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</si>
  <si>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</si>
  <si>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</si>
  <si>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</si>
  <si>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</si>
  <si>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</si>
  <si>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</si>
  <si>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</si>
  <si>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</si>
  <si>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</si>
  <si>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</si>
  <si>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</si>
  <si>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</si>
  <si>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</si>
  <si>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</si>
  <si>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</si>
  <si>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</si>
  <si>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</si>
  <si>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</si>
  <si>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</si>
  <si>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</si>
  <si>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</si>
  <si>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</si>
  <si>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</si>
  <si>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</si>
  <si>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</si>
  <si>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</si>
  <si>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</si>
  <si>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</si>
  <si>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</si>
  <si>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</si>
  <si>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</si>
  <si>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</si>
  <si>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</si>
  <si>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</si>
  <si>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</si>
  <si>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</si>
  <si>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</si>
  <si>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</si>
  <si>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</si>
  <si>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</si>
  <si>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</si>
  <si>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</si>
  <si>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</si>
  <si>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</si>
  <si>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</si>
  <si>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</si>
  <si>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</si>
  <si>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</si>
  <si>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</si>
  <si>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</si>
  <si>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</si>
  <si>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</si>
  <si>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</si>
  <si>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</si>
  <si>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</si>
  <si>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</si>
  <si>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</si>
  <si>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</si>
  <si>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</si>
  <si>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</si>
  <si>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</si>
  <si>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</si>
  <si>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</si>
  <si>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</si>
  <si>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</si>
  <si>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</si>
  <si>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</si>
  <si>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</si>
  <si>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</si>
  <si>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</si>
  <si>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</si>
  <si>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</si>
  <si>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</si>
  <si>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</si>
  <si>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</si>
  <si>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</si>
  <si>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</si>
  <si>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</si>
  <si>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</si>
  <si>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</si>
  <si>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</si>
  <si>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</si>
  <si>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</si>
  <si>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</si>
  <si>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</si>
  <si>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</si>
  <si>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</si>
  <si>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</si>
  <si>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</si>
  <si>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</si>
  <si>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</si>
  <si>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</si>
  <si>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</si>
  <si>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</si>
  <si>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</si>
  <si>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</si>
  <si>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</si>
  <si>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</si>
  <si>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</si>
  <si>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</si>
  <si>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</si>
  <si>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</si>
  <si>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</si>
  <si>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</si>
  <si>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</si>
  <si>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</si>
  <si>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</si>
  <si>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</si>
  <si>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</si>
  <si>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</si>
  <si>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</si>
  <si>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</si>
  <si>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</si>
  <si>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</si>
  <si>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</si>
  <si>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</si>
  <si>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</si>
  <si>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</si>
  <si>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</si>
  <si>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</si>
  <si>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</si>
  <si>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</si>
  <si>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</si>
  <si>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</si>
  <si>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</si>
  <si>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</si>
  <si>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</si>
  <si>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</si>
  <si>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</si>
  <si>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</si>
  <si>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</si>
  <si>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</si>
  <si>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</si>
  <si>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</si>
  <si>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</si>
  <si>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</si>
  <si>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</si>
  <si>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</si>
  <si>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</si>
  <si>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</si>
  <si>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</si>
  <si>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</si>
  <si>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</si>
  <si>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</si>
  <si>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</si>
  <si>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</si>
  <si>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</si>
  <si>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</si>
  <si>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</si>
  <si>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</si>
  <si>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</si>
  <si>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</si>
  <si>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</si>
  <si>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</si>
  <si>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</si>
  <si>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</si>
  <si>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</si>
  <si>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</si>
  <si>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</si>
  <si>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</si>
  <si>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</si>
  <si>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</si>
  <si>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</si>
  <si>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</si>
  <si>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</si>
  <si>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</si>
  <si>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</si>
  <si>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</si>
  <si>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</si>
  <si>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</si>
  <si>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</si>
  <si>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</si>
  <si>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</si>
  <si>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</si>
  <si>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</si>
  <si>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</si>
  <si>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</si>
  <si>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</si>
  <si>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</si>
  <si>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</si>
  <si>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</si>
  <si>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</si>
  <si>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</si>
  <si>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</si>
  <si>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</si>
  <si>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</si>
  <si>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</si>
  <si>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</si>
  <si>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</si>
  <si>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</si>
  <si>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</si>
  <si>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</si>
  <si>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</si>
  <si>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</si>
  <si>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</si>
  <si>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</si>
  <si>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</si>
  <si>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</si>
  <si>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</si>
  <si>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</si>
  <si>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</si>
  <si>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</si>
  <si>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</si>
  <si>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</si>
  <si>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</si>
  <si>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</si>
  <si>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</si>
  <si>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</si>
  <si>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</si>
  <si>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</si>
  <si>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</si>
  <si>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</si>
  <si>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</si>
  <si>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</si>
  <si>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</si>
  <si>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</si>
  <si>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</si>
  <si>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</si>
  <si>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</si>
  <si>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</si>
  <si>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</si>
  <si>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</si>
  <si>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</si>
  <si>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</si>
  <si>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</si>
  <si>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</si>
  <si>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</si>
  <si>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</si>
  <si>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</si>
  <si>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</si>
  <si>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</si>
  <si>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</si>
  <si>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</si>
  <si>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</si>
  <si>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</si>
  <si>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</si>
  <si>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</si>
  <si>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</si>
  <si>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</si>
  <si>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</si>
  <si>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</si>
  <si>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</si>
  <si>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</si>
  <si>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</si>
  <si>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</si>
  <si>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</si>
  <si>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</si>
  <si>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</si>
  <si>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</si>
  <si>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</si>
  <si>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</si>
  <si>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</si>
  <si>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</si>
  <si>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</si>
  <si>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</si>
  <si>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</si>
  <si>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</si>
  <si>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</si>
  <si>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</si>
  <si>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</si>
  <si>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</si>
  <si>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</si>
  <si>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</si>
  <si>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</si>
  <si>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</si>
  <si>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</si>
  <si>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</si>
  <si>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</si>
  <si>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</si>
  <si>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</si>
  <si>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</si>
  <si>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</si>
  <si>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</si>
  <si>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</si>
  <si>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</si>
  <si>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</si>
  <si>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</si>
  <si>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</si>
  <si>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</si>
  <si>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</si>
  <si>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</si>
  <si>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</si>
  <si>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</si>
  <si>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</si>
  <si>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</si>
  <si>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</si>
  <si>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</si>
  <si>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</si>
  <si>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</si>
  <si>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</si>
  <si>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</si>
  <si>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</si>
  <si>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</si>
  <si>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</si>
  <si>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</si>
  <si>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</si>
  <si>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</si>
  <si>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</si>
  <si>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</si>
  <si>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</si>
  <si>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</si>
  <si>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</si>
  <si>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</si>
  <si>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</si>
  <si>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</si>
  <si>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</si>
  <si>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</si>
  <si>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</si>
  <si>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</si>
  <si>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</si>
  <si>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</si>
  <si>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</si>
  <si>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</si>
  <si>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</si>
  <si>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</si>
  <si>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</si>
  <si>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</si>
  <si>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</si>
  <si>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</si>
  <si>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</si>
  <si>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</si>
  <si>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</si>
  <si>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</si>
  <si>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</si>
  <si>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</si>
  <si>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</si>
  <si>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</si>
  <si>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</si>
  <si>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</si>
  <si>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</si>
  <si>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</si>
  <si>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</si>
  <si>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</si>
  <si>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</si>
  <si>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</si>
  <si>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</si>
  <si>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</si>
  <si>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</si>
  <si>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</si>
  <si>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</si>
  <si>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</si>
  <si>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</si>
  <si>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</si>
  <si>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</si>
  <si>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</si>
  <si>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</si>
  <si>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</si>
  <si>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</si>
  <si>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</si>
  <si>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</si>
  <si>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</si>
  <si>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</si>
  <si>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</si>
  <si>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</si>
  <si>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</si>
  <si>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</si>
  <si>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</si>
  <si>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</si>
  <si>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</si>
  <si>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</si>
  <si>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</si>
  <si>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</si>
  <si>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</si>
  <si>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</si>
  <si>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</si>
  <si>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</si>
  <si>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</si>
  <si>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</si>
  <si>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</si>
  <si>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</si>
  <si>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</si>
  <si>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</si>
  <si>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</si>
  <si>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</si>
  <si>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</si>
  <si>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</si>
  <si>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</si>
  <si>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</si>
  <si>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</si>
  <si>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</si>
  <si>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</si>
  <si>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</si>
  <si>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</si>
  <si>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</si>
  <si>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</si>
  <si>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</si>
  <si>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</si>
  <si>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</si>
  <si>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</si>
  <si>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</si>
  <si>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</si>
  <si>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</si>
  <si>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</si>
  <si>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</si>
  <si>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</si>
  <si>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</si>
  <si>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</si>
  <si>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</si>
  <si>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</si>
  <si>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</si>
  <si>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</si>
  <si>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</si>
  <si>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</si>
  <si>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</si>
  <si>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</si>
  <si>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</si>
  <si>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</si>
  <si>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</si>
  <si>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</si>
  <si>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</si>
  <si>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</si>
  <si>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</si>
  <si>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</si>
  <si>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</si>
  <si>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</si>
  <si>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</si>
  <si>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</si>
  <si>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</si>
  <si>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</si>
  <si>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</si>
  <si>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</si>
  <si>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</si>
  <si>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</si>
  <si>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</si>
  <si>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</si>
  <si>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</si>
  <si>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</si>
  <si>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</si>
  <si>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</si>
  <si>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</si>
  <si>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</si>
  <si>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</si>
  <si>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</si>
  <si>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</si>
  <si>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</si>
  <si>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</si>
  <si>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</si>
  <si>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</si>
  <si>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</si>
  <si>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</si>
  <si>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</si>
  <si>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</si>
  <si>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</si>
  <si>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</si>
  <si>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</si>
  <si>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</si>
  <si>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</si>
  <si>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</si>
  <si>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</si>
  <si>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</si>
  <si>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</si>
  <si>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</si>
  <si>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</si>
  <si>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</si>
  <si>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</si>
  <si>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</si>
  <si>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</si>
  <si>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</si>
  <si>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</si>
  <si>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</si>
  <si>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</si>
  <si>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</si>
  <si>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</si>
  <si>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</si>
  <si>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</si>
  <si>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</si>
  <si>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</si>
  <si>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</si>
  <si>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</si>
  <si>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</si>
  <si>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</si>
  <si>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</si>
  <si>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</si>
  <si>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</si>
  <si>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</si>
  <si>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</si>
  <si>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</si>
  <si>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</si>
  <si>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</si>
  <si>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</si>
  <si>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</si>
  <si>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</si>
  <si>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</si>
  <si>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</si>
  <si>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</si>
  <si>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</si>
  <si>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</si>
  <si>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</si>
  <si>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</si>
  <si>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</si>
  <si>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</si>
  <si>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</si>
  <si>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</si>
  <si>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</si>
  <si>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</si>
  <si>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</si>
  <si>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</si>
  <si>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</si>
  <si>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</si>
  <si>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</si>
  <si>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</si>
  <si>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</si>
  <si>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</si>
  <si>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</si>
  <si>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</si>
  <si>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</si>
  <si>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</si>
  <si>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</si>
  <si>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</si>
  <si>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</si>
  <si>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</si>
  <si>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</si>
  <si>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power issue and neighbours asked to stop PG due to high noise, team made SCECO complaint</t>
  </si>
  <si>
    <t>PCM-20251031-00000439</t>
  </si>
  <si>
    <t>SDy0737</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</si>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</sst>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298.53019606481394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45961.47862199074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45961.47862199074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45961.47862199074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45961.47862199074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45961.47862199074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45961.47862199074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45961.47862199074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45961.47862199074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45961.47862199074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45961.47862199074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45961.47862199074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45961.47862199074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45961.47862199074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45961.47862199074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45961.47862199074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45961.47862199074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45961.47862199074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45961.47862199074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45961.47862199074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45961.47862199074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45961.47862199074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45961.47862199074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45961.47862199074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45961.47862199074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45961.47862199074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45961.47862199074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45961.47862199074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45961.47862199074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45961.47862199074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45961.47862199074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45961.47862199074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45961.47862199074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45961.47862199074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45961.47862199074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45961.47862199074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45961.47862199074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45961.47862199074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45961.47862199074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45961.47862199074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45961.47862199074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45961.47862199074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45961.47862199074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45961.47862199074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45961.47862199074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45961.47862199074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45961.47862199074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45961.47862199074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45961.47862199074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45961.47862199074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45961.47862199074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45961.47862199074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45961.47862199074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45961.47862199074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45961.47862199074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45961.47862199074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45961.47862199074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45961.47862199074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45961.47862199074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45961.47862199074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45961.47862199074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45961.47862199074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45961.47862199074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45961.47862199074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45961.47862199074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45961.47862199074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45961.47862199074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45961.47862199074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45961.47862199074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45961.47862199074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45961.47862199074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45961.47862199074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45961.47862199074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45961.47862199074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45961.47862199074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45961.47862199074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45961.47862199074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45961.47862199074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45961.47862199074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45961.47862199074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45961.47862199074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45961.47862199074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45961.47862199074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45961.47862199074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45961.47862199074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45961.47862199074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45961.47862199074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45961.47862199074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45961.47862199074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45961.47862199074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45961.47862199074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45961.47862199074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45961.47862199074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45961.47862199074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45961.47862199074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45961.47862199074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45961.47862199074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45961.47862199074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45961.47862199074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45961.47862199074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45961.47862199074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45961.47862199074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45961.47862199074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45961.47862199074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45961.47862199074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45961.47862199074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45961.47862199074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45961.47862199074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45961.47862199074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45961.47862199074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45961.47862199074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45961.47862199074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45961.47862199074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45961.47862199074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45961.47862199074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45961.47862199074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45961.47862199074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45961.47862199074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45961.47862199074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45961.47862199074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45961.47862199074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45961.47862199074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45961.47862199074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45961.47862199074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45961.47862199074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45961.47862199074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45961.47862199074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45961.47862199074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45961.47862199074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44B71ECB-971E-4371-80B6-A92BD9AFF4A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tabSelected="1"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136.4787840277786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2.7365386574092554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45961.47862199074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45961.47862199074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45961.47862199074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45961.47862199074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45961.47862199074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45961.47862199074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45961.47862199074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45961.47862199074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45961.47862199074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45961.47862199074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45961.47862199074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45961.47862199074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45961.47862199074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45961.47862199074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45961.47862199074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45961.47862199074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45961.47862199074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45961.47862199074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45961.47862199074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45961.47862199074</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45961.47862199074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45961.47862199074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45961.47862199074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45961.47862199074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45961.47862199074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45961.47862199074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45961.47862199074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45961.47862199074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45961.47862199074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45961.47862199074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45961.47862199074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45961.47862199074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45961.47862199074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45961.47862199074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45961.47862199074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45961.47862199074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45961.47862199074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45961.47862199074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45961.47862199074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45961.47862199074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45961.47862199074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45961.47862199074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45961.47862199074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45961.47862199074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45961.47862199074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45961.47862199074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45961.47862199074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45961.47862199074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45961.47862199074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45961.47862199074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45961.47862199074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45961.47862199074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45961.47862199074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45961.47862199074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45961.47862199074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45961.47862199074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45961.47862199074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45961.47862199074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45961.47862199074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45961.47862199074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45961.47862199074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45961.47862199074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45961.47862199074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45961.47862199074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45961.47862199074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45961.47862199074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45961.47862199074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45961.47862199074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45961.47862199074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45961.47862199074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45961.47862199074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45961.47862199074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45961.47862199074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45961.47862199074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45961.47862199074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45961.47862199074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45961.47862199074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45961.47862199074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45961.47862199074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45961.47862199074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45961.47862199074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45961.47862199074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45961.47862199074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45961.47862199074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45961.47862199074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45961.47862199074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45961.47862199074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45961.47862199074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45961.47862199074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45961.47862199074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45961.47862199074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45961.47862199074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45961.47862199074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45961.47862199074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45961.47862199074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45961.47862199074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45961.47862199074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45961.47862199074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45961.47862199074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45961.47862199074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45961.47862199074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45961.47862199074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45961.47862199074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45961.47862199074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45961.47862199074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45961.47862199074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45961.47862199074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45961.47862199074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45961.47862199074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45961.47862199074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45961.47862199074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45961.47862199074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45961.47862199074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45961.47862199074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45961.47862199074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45961.47862199074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45961.47862199074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45961.47862199074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45961.47862199074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45961.47862199074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45961.47862199074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45961.47862199074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45961.47862199074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45961.47862199074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45961.47862199074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45961.47862199074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45961.47862199074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45961.47862199074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45961.47862199074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45961.47862199074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45961.47862199074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45961.47862199074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45961.47862199074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45961.47862199074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45961.47862199074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45961.47862199074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45961.47862199074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45961.47862199074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45961.47862199074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45961.47862199074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45961.47862199074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45961.47862199074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45961.47862199074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45961.47862199074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45961.47862199074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45961.47862199074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45961.47862199074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45961.47862199074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45961.47862199074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45961.47862199074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45961.47862199074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45961.47862199074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45961.47862199074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45961.47862199074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45961.47862199074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45961.47862199074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45961.47862199074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45961.47862199074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45961.47862199074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45961.47862199074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45961.47862199074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45961.47862199074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45961.47862199074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45961.47862199074</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45961.47862199074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45961.47862199074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45961.47862199074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45961.47862199074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45961.47862199074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45961.47862199074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45961.47862199074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45961.47862199074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45961.47862199074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45961.47862199074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45961.47862199074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45961.47862199074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45961.47862199074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45961.47862199074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45961.47862199074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45961.47862199074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45961.47862199074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45961.47862199074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45961.47862199074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45961.47862199074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45961.47862199074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45961.47862199074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45961.47862199074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45961.47862199074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45961.47862199074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45961.47862199074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45961.47862199074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45961.47862199074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45961.47862199074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45961.47862199074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45961.47862199074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45961.47862199074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45961.47862199074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45961.47862199074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45961.47862199074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45961.47862199074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45961.47862199074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45961.47862199074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45961.47862199074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45961.47862199074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45961.47862199074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45961.47862199074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45961.47862199074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45961.47862199074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45961.47862199074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45961.47862199074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45961.47862199074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45961.47862199074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45961.47862199074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45961.47862199074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45961.47862199074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45961.47862199074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45961.47862199074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45961.47862199074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45961.47862199074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45961.47862199074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45961.47862199074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45961.47862199074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45961.47862199074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45961.47862199074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45961.47862199074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45961.47862199074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45961.47862199074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45961.47862199074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45961.47862199074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45961.47862199074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45961.47862199074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45961.47862199074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45961.47862199074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45961.47862199074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45961.47862199074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45961.47862199074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45961.47862199074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45961.47862199074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45961.47862199074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45961.47862199074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45961.47862199074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45961.47862199074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45961.47862199074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45961.47862199074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45961.47862199074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45961.47862199074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45961.47862199074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45961.47862199074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45961.47862199074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45961.47862199074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45961.47862199074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45961.47862199074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45961.47862199074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45961.47862199074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45961.47862199074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45961.47862199074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45961.47862199074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45961.47862199074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45961.47862199074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45961.47862199074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45961.47862199074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45961.47862199074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45961.47862199074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45961.47862199074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45961.47862199074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45961.47862199074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45961.47862199074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45961.47862199074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45961.47862199074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45961.47862199074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45961.47862199074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45961.47862199074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45961.47862199074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45961.47862199074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45961.47862199074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45961.47862199074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45961.47862199074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45961.47862199074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45961.47862199074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45961.47862199074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45961.47862199074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45961.47862199074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45961.47862199074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45961.47862199074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45961.47862199074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45961.47862199074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45961.47862199074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45961.47862199074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45961.47862199074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45961.47862199074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45961.47862199074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45961.47862199074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45961.47862199074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45961.47862199074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45961.47862199074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45961.47862199074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45961.47862199074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45961.47862199074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45961.47862199074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45961.47862199074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45961.47862199074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45961.47862199074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45961.47862199074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45961.47862199074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45961.47862199074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45961.47862199074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45961.47862199074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45961.47862199074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45961.47862199074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45961.47862199074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45961.47862199074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45961.47862199074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45961.47862199074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45961.47862199074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45961.47862199074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45961.47862199074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45961.47862199074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45961.47862199074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45961.47862199074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45961.47862199074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45961.47862199074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45961.47862199074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45961.47862199074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45961.47862199074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45961.47862199074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45961.47862199074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45961.47862199074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45961.47862199074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45961.47862199074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45961.47862199074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45961.47862199074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45961.47862199074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45961.47862199074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45961.47862199074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45961.47862199074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45961.47862199074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45961.47862199074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45961.47862199074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45961.47862199074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45961.47862199074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45961.47862199074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45961.47862199074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45961.47862199074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45961.47862199074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45961.47862199074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45961.47862199074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45961.47862199074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45961.47862199074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45961.47862199074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45961.47862199074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45961.47862199074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45961.47862199074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45961.47862199074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45961.47862199074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45961.47862199074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45961.47862199074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45961.47862199074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45961.47862199074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45961.47862199074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45961.47862199074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45961.47862199074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45961.47862199074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45961.47862199074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45961.47862199074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45961.47862199074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45961.47862199074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45961.47862199074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45961.47862199074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45961.47862199074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45961.47862199074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45961.47862199074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45961.47862199074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45961.47862199074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45961.47862199074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45961.47862199074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45961.47862199074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45961.47862199074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45961.47862199074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45961.47862199074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45961.47862199074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45961.47862199074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45961.47862199074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45961.47862199074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45961.47862199074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45961.47862199074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45961.47862199074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45961.47862199074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45961.47862199074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45961.47862199074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45961.47862199074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45961.47862199074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45961.47862199074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45961.47862199074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45961.47862199074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45961.47862199074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45961.47862199074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45961.47862199074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45961.47862199074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45961.47862199074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45961.47862199074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45961.47862199074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45961.47862199074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45961.47862199074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45961.47862199074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45961.47862199074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45961.47862199074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45961.47862199074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45961.47862199074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45961.47862199074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45961.47862199074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45961.47862199074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45961.47862199074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45961.47862199074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45961.47862199074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45961.47862199074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45961.47862199074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45961.47862199074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45961.47862199074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45961.47862199074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45961.47862199074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45961.47862199074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45961.47862199074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45961.47862199074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45961.47862199074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45961.47862199074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45961.47862199074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45961.47862199074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45961.47862199074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45961.47862199074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45961.47862199074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45961.47862199074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45961.47862199074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45961.47862199074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45961.47862199074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45961.47862199074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45961.47862199074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45961.47862199074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45961.47862199074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45961.47862199074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45961.47862199074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45961.47862199074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45961.47862199074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45961.47862199074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45961.47862199074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45961.47862199074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45961.47862199074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45961.47862199074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45961.47862199074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45961.47862199074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45961.47862199074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45961.47862199074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45961.47862199074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45961.47862199074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45961.47862199074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45961.47862199074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45961.47862199074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45961.47862199074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45961.47862199074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45961.47862199074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45961.47862199074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45961.47862199074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45961.47862199074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45961.47862199074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45961.47862199074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45961.47862199074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45961.47862199074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45961.47862199074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45961.47862199074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45961.47862199074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45961.47862199074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45961.47862199074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45961.47862199074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45961.47862199074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45961.47862199074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45961.47862199074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45961.47862199074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45961.47862199074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45961.47862199074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45961.47862199074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45961.47862199074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45961.47862199074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45961.47862199074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45961.47862199074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45961.47862199074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45961.47862199074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45961.47862199074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45961.47862199074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45961.47862199074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45961.47862199074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45961.47862199074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45961.47862199074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45961.47862199074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45961.47862199074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45961.47862199074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45961.47862199074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45961.47862199074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45961.47862199074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45961.47862199074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45961.47862199074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45961.47862199074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45961.47862199074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45961.47862199074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45961.47862199074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45961.47862199074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45961.47862199074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45961.47862199074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45961.47862199074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45961.47862199074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45961.47862199074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45961.47862199074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45961.47862199074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45961.47862199074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45961.47862199074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45961.47862199074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45961.47862199074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45961.47862199074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45961.47862199074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45961.47862199074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45961.47862199074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45961.47862199074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45961.47862199074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45961.47862199074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45961.47862199074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45961.47862199074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45961.47862199074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45961.47862199074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45961.47862199074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45961.47862199074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45961.47862199074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45961.47862199074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45961.47862199074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45961.47862199074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45961.47862199074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45961.47862199074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45961.47862199074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45961.47862199074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45961.47862199074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45961.47862199074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45961.47862199074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45961.47862199074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45961.47862199074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45961.47862199074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45961.47862199074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45961.47862199074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45961.47862199074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45961.47862199074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45961.47862199074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45961.47862199074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45961.47862199074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45961.47862199074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45961.47862199074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45961.47862199074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45961.47862199074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45961.47862199074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45961.47862199074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45961.47862199074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45961.47862199074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45961.47862199074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45961.47862199074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45961.47862199074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45961.47862199074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45961.47862199074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45961.47862199074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45961.47862199074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45961.47862199074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45961.47862199074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45961.47862199074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45961.47862199074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45961.47862199074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45961.47862199074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45961.47862199074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45961.47862199074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45961.47862199074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45961.47862199074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45961.47862199074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45961.47862199074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45961.47862199074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45961.47862199074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45961.47862199074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45961.47862199074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45961.47862199074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45961.47862199074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45961.47862199074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45961.47862199074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45961.47862199074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45961.47862199074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45961.47862199074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45961.47862199074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45961.47862199074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45961.47862199074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45961.47862199074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45961.47862199074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45961.47862199074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45961.47862199074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45961.47862199074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45961.47862199074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45961.47862199074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45961.47862199074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45961.47862199074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45961.47862199074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45961.47862199074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45961.47862199074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45961.47862199074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45961.47862199074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45961.47862199074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45961.47862199074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45961.47862199074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45961.47862199074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45961.47862199074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45961.47862199074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45961.47862199074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45961.47862199074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45961.47862199074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45961.47862199074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45961.47862199074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45961.47862199074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45961.47862199074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45961.47862199074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45961.47862199074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45961.47862199074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45961.47862199074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45961.47862199074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45961.47862199074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45961.47862199074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45961.47862199074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45961.47862199074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45961.47862199074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45961.47862199074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45961.47862199074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45961.47862199074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45961.47862199074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45961.47862199074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45961.47862199074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45961.47862199074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45961.47862199074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45961.47862199074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45961.47862199074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45961.47862199074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45961.47862199074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45961.47862199074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45961.47862199074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45961.47862199074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45961.47862199074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45961.47862199074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45961.47862199074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45961.47862199074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45961.47862199074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45961.47862199074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45961.47862199074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45961.47862199074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45961.47862199074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45961.47862199074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45961.47862199074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45961.47862199074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45961.47862199074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45961.47862199074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45961.47862199074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45961.47862199074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45961.47862199074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45961.47862199074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45961.47862199074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45961.47862199074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45961.47862199074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45961.47862199074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45961.47862199074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45961.47862199074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45961.47862199074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45961.47862199074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45961.47862199074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45961.47862199074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45961.47862199074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45961.47862199074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45961.47862199074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45961.47862199074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45961.47862199074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45961.47862199074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45961.47862199074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45961.47862199074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45961.47862199074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45961.47862199074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45961.47862199074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45961.47862199074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45961.47862199074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45961.47862199074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45961.47862199074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45961.47862199074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45961.47862199074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45961.47862199074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45961.47862199074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45961.47862199074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45961.47862199074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45961.47862199074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45961.47862199074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45961.47862199074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45961.47862199074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45961.47862199074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45961.47862199074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45961.47862199074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45961.47862199074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45961.47862199074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45961.47862199074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45961.47862199074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45961.47862199074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45961.47862199074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45961.47862199074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45961.47862199074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45961.47862199074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45961.47862199074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45961.47862199074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45961.47862199074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45961.47862199074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45961.47862199074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45961.47862199074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45961.47862199074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45961.47862199074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45961.47862199074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45961.47862199074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45961.47862199074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45961.47862199074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45961.47862199074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45961.47862199074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45961.47862199074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45961.47862199074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45961.47862199074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45961.47862199074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45961.47862199074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45961.47862199074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45961.47862199074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45961.47862199074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45961.47862199074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45961.47862199074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45961.47862199074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45961.47862199074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45961.47862199074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45961.47862199074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45961.47862199074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45961.47862199074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45961.47862199074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45961.47862199074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45961.47862199074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45961.47862199074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45961.47862199074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45961.47862199074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45961.47862199074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45961.47862199074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45961.47862199074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45961.47862199074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45961.47862199074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45961.47862199074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45961.47862199074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45961.47862199074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45961.47862199074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45961.47862199074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45961.47862199074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45961.47862199074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45961.47862199074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45961.47862199074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45961.47862199074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45961.47862199074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45961.47862199074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45961.47862199074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45961.47862199074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45961.47862199074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45961.47862199074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45961.47862199074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45961.47862199074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45961.47862199074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45961.47862199074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45961.47862199074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45961.47862199074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45961.47862199074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45961.47862199074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45961.47862199074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45961.47862199074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45961.47862199074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45961.47862199074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45961.47862199074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45961.47862199074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45961.47862199074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45961.47862199074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45961.47862199074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45961.47862199074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45961.47862199074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45961.47862199074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45961.47862199074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45961.47862199074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45961.47862199074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45961.47862199074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45961.47862199074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45961.47862199074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45961.47862199074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45961.47862199074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45961.47862199074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45961.47862199074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45961.47862199074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45961.47862199074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45961.47862199074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45961.47862199074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45961.47862199074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45961.47862199074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45961.47862199074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45961.47862199074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45961.47862199074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45961.47862199074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45961.47862199074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45961.47862199074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45961.47862199074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45961.47862199074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45961.47862199074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45961.47862199074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45961.47862199074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45961.47862199074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45961.47862199074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45961.47862199074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45961.47862199074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45961.47862199074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45961.47862199074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45961.47862199074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45961.47862199074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45961.47862199074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45961.47862199074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45961.47862199074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45961.47862199074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45961.47862199074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45961.47862199074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45961.47862199074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45961.47862199074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45961.47862199074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45961.47862199074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45961.47862199074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45961.47862199074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45961.47862199074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45961.47862199074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45961.47862199074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45961.47862199074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45961.47862199074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45961.47862199074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45961.47862199074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45961.47862199074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45961.47862199074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45961.47862199074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45961.47862199074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45961.47862199074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45961.47862199074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45961.47862199074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45961.47862199074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45961.47862199074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45961.47862199074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45961.47862199074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45961.47862199074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45961.47862199074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45961.47862199074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45961.47862199074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45961.47862199074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45961.47862199074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45961.47862199074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45961.47862199074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45961.47862199074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45961.47862199074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45961.47862199074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45961.47862199074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45961.47862199074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45961.47862199074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45961.47862199074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45961.47862199074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45961.47862199074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45961.47862199074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45961.47862199074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45961.47862199074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45961.47862199074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45961.47862199074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45961.47862199074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45961.47862199074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45961.47862199074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45961.47862199074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45961.47862199074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45961.47862199074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45961.47862199074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45961.47862199074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45961.47862199074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45961.47862199074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45961.47862199074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45961.47862199074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45961.47862199074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45961.47862199074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45961.47862199074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45961.47862199074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45961.47862199074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45961.47862199074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45961.47862199074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45961.47862199074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45961.47862199074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45961.47862199074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45961.47862199074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45961.47862199074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45961.47862199074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45961.47862199074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45961.47862199074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45961.47862199074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45961.47862199074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45961.47862199074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45961.47862199074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45961.47862199074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45961.47862199074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45961.47862199074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45961.47862199074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45961.47862199074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45961.47862199074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45961.47862199074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45961.47862199074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45961.47862199074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45961.47862199074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45961.47862199074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45961.47862199074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45961.47862199074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45961.47862199074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45961.47862199074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45961.47862199074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45961.47862199074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45961.47862199074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45961.47862199074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45961.47862199074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45961.47862199074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45961.47862199074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45961.47862199074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45961.47862199074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45961.47862199074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45961.47862199074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45961.47862199074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45961.47862199074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45961.47862199074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45961.47862199074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45961.47862199074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45961.47862199074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45961.47862199074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45961.47862199074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45961.47862199074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45961.47862199074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45961.47862199074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45961.47862199074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45961.47862199074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45961.47862199074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45961.47862199074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45961.47862199074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45961.47862199074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45961.47862199074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45961.47862199074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45961.47862199074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45961.47862199074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45961.47862199074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45961.47862199074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45961.47862199074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45961.47862199074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45961.47862199074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45961.47862199074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45961.47862199074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45961.47862199074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45961.47862199074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45961.47862199074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45961.47862199074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45961.47862199074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45961.47862199074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45961.47862199074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45961.47862199074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45961.47862199074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45961.47862199074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45961.47862199074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45961.47862199074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45961.47862199074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45961.47862199074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45961.47862199074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45961.47862199074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45961.47862199074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45961.47862199074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45961.47862199074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45961.47862199074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45961.47862199074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45961.47862199074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45961.47862199074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45961.47862199074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45961.47862199074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45961.47862199074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45961.47862199074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45961.47862199074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45961.47862199074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45961.47862199074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45961.47862199074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45961.47862199074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45961.47862199074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45961.47862199074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45961.47862199074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45961.47862199074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45961.47862199074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45961.47862199074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45961.47862199074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45961.47862199074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45961.47862199074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45961.47862199074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45961.47862199074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45961.47862199074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45961.47862199074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45961.47862199074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45961.47862199074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45961.47862199074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45961.47862199074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45961.47862199074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45961.47862199074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45961.47862199074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45961.47862199074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45961.47862199074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45961.47862199074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45961.47862199074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45961.47862199074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45961.47862199074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45961.47862199074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45961.47862199074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45961.47862199074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45961.47862199074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45961.47862199074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45961.47862199074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45961.47862199074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45961.47862199074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45961.47862199074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45961.47862199074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45961.47862199074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45961.47862199074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45961.47862199074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45961.47862199074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45961.47862199074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45961.47862199074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45961.47862199074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45961.47862199074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45961.47862199074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45961.47862199074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45961.47862199074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45961.47862199074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45961.47862199074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45961.47862199074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45961.47862199074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45961.47862199074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45961.47862199074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45961.47862199074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45961.47862199074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45961.47862199074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45961.47862199074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45961.47862199074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45961.47862199074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45961.47862199074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45961.47862199074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45961.47862199074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45961.47862199074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45961.47862199074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45961.47862199074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45961.47862199074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45961.47862199074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45961.47862199074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45961.47862199074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45961.47862199074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45961.47862199074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45961.47862199074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45961.47862199074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45961.47862199074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45961.47862199074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45961.47862199074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45961.47862199074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45961.47862199074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45961.47862199074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45961.47862199074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45961.47862199074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45961.47862199074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45961.47862199074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45961.47862199074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45961.47862199074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45961.47862199074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45961.47862199074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45961.47862199074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45961.47862199074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45961.47862199074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45961.47862199074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45961.47862199074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45961.47862199074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45961.47862199074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45961.47862199074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45961.47862199074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45961.47862199074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45961.47862199074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45961.47862199074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45961.47862199074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45961.47862199074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45961.47862199074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45961.47862199074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45961.47862199074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45961.47862199074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45961.47862199074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45961.47862199074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45961.47862199074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45961.47862199074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45961.47862199074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45961.47862199074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45961.47862199074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45961.47862199074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45961.47862199074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45961.47862199074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45961.47862199074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45961.47862199074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45961.47862199074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45961.47862199074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45961.47862199074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45961.47862199074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45961.47862199074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45961.47862199074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45961.47862199074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45961.47862199074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45961.47862199074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45961.47862199074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45961.47862199074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45961.47862199074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45961.47862199074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45961.47862199074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45961.47862199074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45961.47862199074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45961.47862199074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45961.47862199074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45961.47862199074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45961.47862199074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45961.47862199074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45961.47862199074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45961.47862199074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45961.47862199074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45961.47862199074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45961.47862199074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45961.47862199074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45961.47862199074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45961.47862199074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45961.47862199074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45961.47862199074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45961.47862199074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45961.47862199074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45961.47862199074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45961.47862199074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45961.47862199074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45961.47862199074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45961.47862199074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45961.47862199074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45961.47862199074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45961.47862199074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45961.47862199074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45961.47862199074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45961.47862199074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45961.47862199074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45961.47862199074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45961.47862199074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45961.47862199074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45961.47862199074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45961.47862199074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45961.47862199074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45961.47862199074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45961.47862199074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45961.47862199074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45961.47862199074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45961.47862199074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45961.47862199074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45961.47862199074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45961.47862199074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45961.47862199074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45961.47862199074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45961.47862199074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45961.47862199074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45961.47862199074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45961.47862199074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45961.47862199074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45961.47862199074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45961.47862199074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45961.47862199074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45961.47862199074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45961.47862199074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45961.47862199074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45961.47862199074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45961.47862199074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45961.47862199074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45961.47862199074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45961.47862199074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45961.47862199074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45961.47862199074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45961.47862199074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45961.47862199074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45961.47862199074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45961.47862199074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45961.47862199074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45961.47862199074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45961.47862199074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45961.47862199074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45961.47862199074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45961.47862199074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45961.47862199074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45961.47862199074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45961.47862199074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45961.47862199074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45961.47862199074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45961.47862199074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45961.47862199074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45961.47862199074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45961.47862199074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45961.47862199074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45961.47862199074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45961.47862199074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45961.47862199074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45961.47862199074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45961.47862199074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45961.47862199074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45961.47862199074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45961.47862199074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45961.47862199074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45961.47862199074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45961.47862199074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45961.47862199074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45961.47862199074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45961.47862199074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45961.47862199074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45961.47862199074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45961.47862199074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45961.47862199074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45961.47862199074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45961.47862199074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45961.47862199074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45961.47862199074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45961.47862199074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45961.47862199074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45961.47862199074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45961.47862199074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45961.47862199074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45961.47862199074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45961.47862199074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45961.47862199074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45961.47862199074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45961.47862199074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45961.47862199074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45961.47862199074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45961.47862199074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45961.47862199074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45961.47862199074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45961.47862199074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45961.47862199074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45961.47862199074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45961.47862199074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45961.47862199074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45961.47862199074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45961.47862199074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45961.47862199074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45961.47862199074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45961.47862199074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45961.47862199074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45961.47862199074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45961.47862199074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45961.47862199074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45961.47862199074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257.99790439814387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0.50987199074006639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0.39576319444313413</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0.10455949074093951</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0.1061219907423947</v>
      </c>
      <c r="H6" s="99">
        <v>45961.422546296293</v>
      </c>
      <c r="I6" s="171" t="str">
        <f>IFERROR(VLOOKUP(D6,DB!A:F,6,0),"")</f>
        <v>Generator-SG</v>
      </c>
      <c r="J6" s="171" t="str">
        <f>IFERROR(VLOOKUP(D6,DB!A:G,7,0),"")</f>
        <v>Dead</v>
      </c>
      <c r="K6" s="101" t="s">
        <v>39117</v>
      </c>
      <c r="L6" s="94" t="str">
        <f>IFERROR(VLOOKUP(D6,DB!A:I,9,0),"")</f>
        <v>Latis</v>
      </c>
    </row>
    <row r="7" spans="1:16" ht="15" customHeight="1">
      <c r="A7" s="119"/>
      <c r="B7" s="119" t="str">
        <f>IFERROR(VLOOKUP(D7,DB!A:K,11,0),"")</f>
        <v/>
      </c>
      <c r="C7" s="120"/>
      <c r="D7" s="121"/>
      <c r="E7" s="98"/>
      <c r="F7" s="123"/>
      <c r="G7" s="124">
        <f ca="1">IFERROR(NOW()-F7,"")</f>
        <v>45961.47862199074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45961.47862199074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45961.47862199074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45961.47862199074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45961.47862199074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45961.47862199074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45961.47862199074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45961.47862199074</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45961.47862199074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45961.47862199074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45961.47862199074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45961.47862199074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45961.47862199074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45961.47862199074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45961.47862199074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45961.47862199074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45961.47862199074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45961.47862199074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45961.47862199074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45961.47862199074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45961.47862199074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45961.47862199074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45961.47862199074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45961.47862199074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45961.47862199074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45961.47862199074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45961.47862199074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45961.47862199074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45961.47862199074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45961.47862199074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45961.47862199074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45961.47862199074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45961.47862199074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45961.47862199074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45961.47862199074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45961.47862199074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45961.47862199074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45961.47862199074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45961.47862199074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45961.47862199074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45961.47862199074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45961.47862199074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45961.47862199074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45961.47862199074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45961.47862199074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45961.47862199074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45961.47862199074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45961.47862199074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45961.47862199074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45961.47862199074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45961.47862199074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45961.47862199074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45961.47862199074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45961.47862199074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45961.47862199074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45961.47862199074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45961.47862199074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45961.47862199074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45961.47862199074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45961.47862199074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45961.47862199074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45961.47862199074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45961.47862199074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45961.47862199074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45961.47862199074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45961.47862199074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45961.47862199074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45961.47862199074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45961.47862199074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45961.47862199074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45961.47862199074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45961.47862199074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45961.47862199074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45961.47862199074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45961.47862199074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45961.47862199074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45961.47862199074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45961.47862199074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45961.47862199074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45961.47862199074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45961.47862199074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45961.47862199074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45961.47862199074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45961.47862199074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45961.47862199074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45961.47862199074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45961.47862199074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45961.47862199074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45961.47862199074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45961.47862199074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45961.47862199074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45961.47862199074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45961.47862199074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45961.47862199074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45961.47862199074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45961.47862199074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45961.47862199074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45961.47862199074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45961.47862199074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45961.47862199074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45961.47862199074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45961.47862199074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45961.47862199074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45961.47862199074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45961.47862199074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45961.47862199074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45961.47862199074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45961.47862199074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45961.47862199074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45961.47862199074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45961.47862199074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45961.47862199074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45961.47862199074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45961.47862199074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45961.47862199074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45961.47862199074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45961.47862199074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45961.47862199074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45961.47862199074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45961.47862199074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45961.47862199074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45961.47862199074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45961.47862199074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45961.47862199074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45961.47862199074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45961.47862199074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45961.47862199074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45961.47862199074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45961.47862199074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45961.47862199074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45961.47862199074</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45961.47862199074</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69.646561805551755</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35.28974467592343</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12.817510879627662</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s="152"/>
      <c r="E5" s="152"/>
      <c r="F5" s="153"/>
      <c r="G5" s="154">
        <f ca="1">IFERROR(NOW()-F5,"")</f>
        <v>45961.47862199074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45961.47862199074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45961.47862199074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45961.47862199074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45961.47862199074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45961.47862199074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45961.47862199074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45961.47862199074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45961.47862199074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45961.47862199074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45961.47862199074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45961.47862199074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45961.47862199074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45961.47862199074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45961.47862199074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45961.47862199074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45961.47862199074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45961.47862199074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45961.47862199074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45961.47862199074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45961.47862199074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45961.47862199074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45961.47862199074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45961.47862199074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45961.47862199074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45961.47862199074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45961.47862199074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45961.47862199074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45961.47862199074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45961.47862199074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45961.47862199074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45961.47862199074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45961.47862199074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45961.47862199074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45961.47862199074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45961.47862199074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45961.47862199074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45961.47862199074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45961.47862199074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45961.47862199074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45961.47862199074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45961.47862199074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45961.47862199074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45961.47862199074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45961.47862199074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45961.47862199074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45961.47862199074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45961.47862199074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45961.47862199074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45961.47862199074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45961.47862199074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45961.47862199074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45961.47862199074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45961.47862199074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45961.47862199074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45961.47862199074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45961.47862199074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45961.47862199074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45961.47862199074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45961.47862199074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45961.47862199074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45961.47862199074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45961.47862199074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45961.47862199074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45961.47862199074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45961.47862199074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45961.47862199074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45961.47862199074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45961.47862199074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45961.47862199074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45961.47862199074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45961.47862199074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45961.47862199074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45961.47862199074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45961.47862199074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45961.47862199074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45961.47862199074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45961.47862199074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45961.47862199074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45961.47862199074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45961.47862199074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45961.47862199074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45961.47862199074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45961.47862199074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45961.47862199074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45961.47862199074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45961.47862199074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45961.47862199074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45961.47862199074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45961.47862199074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45961.47862199074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45961.47862199074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45961.47862199074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45961.47862199074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45961.47862199074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45961.47862199074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45961.47862199074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45961.47862199074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45961.47862199074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45961.47862199074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45961.47862199074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45961.47862199074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45961.47862199074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45961.47862199074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45961.47862199074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45961.47862199074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45961.47862199074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45961.47862199074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45961.47862199074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45961.47862199074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45961.47862199074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45961.47862199074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45961.47862199074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45961.47862199074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45961.47862199074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45961.47862199074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45961.47862199074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45961.47862199074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45961.47862199074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45961.47862199074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45961.47862199074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45961.47862199074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45961.47862199074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45961.47862199074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45961.47862199074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45961.47862199074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45961.47862199074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45961.47862199074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45961.47862199074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45961.47862199074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45961.47862199074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45961.47862199074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45961.47862199074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45961.47862199074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45961.47862199074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45961.47862199074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45961.47862199074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45961.47862199074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45961.47862199074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45961.47862199074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45961.47862199074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45961.47862199074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45961.47862199074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45961.47862199074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45961.47862199074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45961.47862199074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45961.47862199074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45961.47862199074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45961.47862199074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45961.47862199074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45961.47862199074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45961.47862199074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45961.47862199074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45961.47862199074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45961.47862199074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45961.47862199074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45961.47862199074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45961.47862199074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45961.47862199074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45961.47862199074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45961.47862199074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45961.47862199074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45961.47862199074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45961.47862199074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45961.47862199074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45961.47862199074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45961.47862199074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45961.47862199074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45961.47862199074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45961.47862199074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45961.47862199074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45961.47862199074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45961.47862199074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45961.47862199074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45961.47862199074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45961.47862199074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45961.47862199074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45961.47862199074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45961.47862199074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45961.47862199074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45961.47862199074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45961.47862199074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45961.47862199074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45961.47862199074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45961.47862199074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45961.47862199074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45961.47862199074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45961.47862199074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45961.47862199074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45961.47862199074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45961.47862199074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45961.47862199074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45961.47862199074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45961.47862199074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45961.47862199074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45961.47862199074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45961.47862199074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45961.47862199074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45961.47862199074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45961.47862199074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45961.47862199074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45961.47862199074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45961.47862199074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45961.47862199074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45961.47862199074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45961.47862199074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45961.47862199074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45961.47862199074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45961.47862199074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45961.47862199074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45961.47862199074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45961.47862199074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45961.47862199074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45961.47862199074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45961.47862199074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45961.47862199074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45961.47862199074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45961.47862199074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45961.47862199074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45961.47862199074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45961.47862199074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45961.47862199074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45961.47862199074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45961.47862199074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45961.47862199074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45961.47862199074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45961.47862199074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45961.47862199074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45961.47862199074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45961.47862199074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45961.47862199074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45961.47862199074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45961.47862199074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45961.47862199074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45961.47862199074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45961.47862199074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45961.47862199074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45961.47862199074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45961.47862199074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45961.47862199074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45961.47862199074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45961.47862199074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45961.47862199074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45961.47862199074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45961.47862199074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45961.47862199074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45961.47862199074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45961.47862199074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45961.47862199074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45961.47862199074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45961.47862199074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45961.47862199074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45961.47862199074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45961.47862199074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45961.47862199074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45961.47862199074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45961.47862199074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45961.47862199074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45961.47862199074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45961.47862199074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45961.47862199074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45961.47862199074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45961.47862199074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45961.47862199074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45961.47862199074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45961.47862199074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45961.47862199074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45961.47862199074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45961.47862199074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45961.47862199074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45961.47862199074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45961.47862199074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45961.47862199074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45961.47862199074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45961.47862199074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45961.47862199074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45961.47862199074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45961.47862199074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45961.47862199074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45961.47862199074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45961.47862199074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45961.47862199074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45961.47862199074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45961.47862199074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45961.47862199074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45961.47862199074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45961.47862199074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45961.47862199074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45961.47862199074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45961.47862199074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45961.47862199074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45961.47862199074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45961.47862199074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45961.47862199074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45961.47862199074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45961.47862199074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45961.47862199074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45961.47862199074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45961.47862199074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45961.47862199074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45961.47862199074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45961.47862199074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45961.47862199074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45961.47862199074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45961.47862199074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45961.47862199074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45961.47862199074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45961.47862199074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45961.47862199074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45961.47862199074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45961.47862199074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45961.47862199074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45961.47862199074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45961.47862199074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45961.47862199074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45961.47862199074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45961.47862199074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45961.47862199074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45961.47862199074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45961.47862199074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45961.47862199074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45961.47862199074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45961.47862199074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45961.47862199074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45961.47862199074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45961.47862199074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45961.47862199074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45961.47862199074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45961.47862199074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45961.47862199074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45961.47862199074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45961.47862199074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45961.47862199074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45961.47862199074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45961.47862199074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45961.47862199074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45961.47862199074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45961.47862199074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45961.47862199074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45961.47862199074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45961.47862199074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45961.47862199074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45961.47862199074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45961.47862199074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45961.47862199074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45961.47862199074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45961.47862199074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45961.47862199074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45961.47862199074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45961.47862199074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45961.47862199074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45961.47862199074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45961.47862199074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45961.47862199074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45961.47862199074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45961.47862199074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45961.47862199074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45961.47862199074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45961.47862199074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45961.47862199074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45961.47862199074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45961.47862199074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45961.47862199074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45961.47862199074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45961.47862199074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45961.47862199074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45961.47862199074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45961.47862199074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45961.47862199074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45961.47862199074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45961.47862199074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45961.47862199074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45961.47862199074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45961.47862199074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45961.47862199074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45961.47862199074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45961.47862199074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45961.47862199074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45961.47862199074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45961.47862199074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45961.47862199074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45961.47862199074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45961.47862199074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45961.47862199074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45961.47862199074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45961.47862199074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45961.47862199074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45961.47862199074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45961.47862199074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45961.47862199074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workbookViewId="0">
      <selection activeCell="G4" sqref="G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
        <v>5398</v>
      </c>
      <c r="C2" s="105">
        <v>2</v>
      </c>
      <c r="D2" s="103" t="s">
        <v>38687</v>
      </c>
      <c r="E2" s="106" t="s">
        <v>39021</v>
      </c>
      <c r="F2" s="107">
        <v>45961.435057870367</v>
      </c>
      <c r="G2" s="77">
        <f ca="1">IFERROR(NOW()-F2,"")</f>
        <v>4.3564120373048354E-2</v>
      </c>
      <c r="H2" s="107">
        <v>45961.421840277777</v>
      </c>
      <c r="I2" s="103" t="s">
        <v>22</v>
      </c>
      <c r="J2" s="102" t="s">
        <v>17787</v>
      </c>
      <c r="K2" s="108" t="s">
        <v>39125</v>
      </c>
      <c r="L2" s="109" t="s">
        <v>8145</v>
      </c>
    </row>
    <row r="3" spans="1:16383" ht="31.5" customHeight="1">
      <c r="A3" s="104"/>
      <c r="B3" s="103" t="str">
        <f>IFERROR(VLOOKUP(D3,DB!A:K,11,0),"")</f>
        <v/>
      </c>
      <c r="C3" s="105"/>
      <c r="D3" s="103"/>
      <c r="E3" s="106"/>
      <c r="F3" s="172"/>
      <c r="G3" s="77">
        <f ca="1">IFERROR(NOW()-F3,"")</f>
        <v>45961.47862199074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45961.47862199074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45961.47862199074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45961.47862199074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45961.47862199074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45961.47862199074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45961.47862199074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45961.47862199074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45961.47862199074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45961.47862199074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45961.47862199074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45961.47862199074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45961.47862199074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45961.47862199074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45961.47862199074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45961.47862199074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45961.47862199074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45961.47862199074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45961.47862199074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45961.47862199074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45961.47862199074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45961.47862199074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45961.47862199074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45961.47862199074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45961.47862199074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45961.47862199074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45961.47862199074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45961.47862199074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45961.47862199074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45961.47862199074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45961.47862199074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45961.47862199074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45961.47862199074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45961.47862199074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45961.47862199074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45961.47862199074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45961.47862199074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45961.47862199074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45961.47862199074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45961.47862199074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45961.47862199074</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2025-10-31T08:30:52Z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