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51" documentId="120_S{2AC9BD13-BADA-5192-A53E-5A8FF88502F6}" xr6:coauthVersionLast="47" xr6:coauthVersionMax="47" xr10:uidLastSave="{FD7C382D-1630-4397-983F-33E41E89635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<sst xmlns="http://schemas.openxmlformats.org/spreadsheetml/2006/main" count="181540" uniqueCount="39148">
  <si>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</si>
  <si>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</si>
  <si>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</si>
  <si>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</si>
  <si>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</si>
  <si>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</si>
  <si>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</si>
  <si>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</si>
  <si>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</si>
  <si>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</si>
  <si>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</si>
  <si>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</si>
  <si>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</si>
  <si>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</si>
  <si>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</si>
  <si>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</si>
  <si>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</si>
  <si>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</si>
  <si>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</si>
  <si>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</si>
  <si>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</si>
  <si>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</si>
  <si>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</si>
  <si>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</si>
  <si>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</si>
  <si>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</si>
  <si>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</si>
  <si>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</si>
  <si>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</si>
  <si>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</si>
  <si>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</si>
  <si>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</si>
  <si>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</si>
  <si>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</si>
  <si>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</si>
  <si>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</si>
  <si>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</si>
  <si>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</si>
  <si>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</si>
  <si>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</si>
  <si>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</si>
  <si>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</si>
  <si>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</si>
  <si>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</si>
  <si>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</si>
  <si>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</si>
  <si>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</si>
  <si>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</si>
  <si>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</si>
  <si>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</si>
  <si>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</si>
  <si>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</si>
  <si>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</si>
  <si>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</si>
  <si>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</si>
  <si>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</si>
  <si>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</si>
  <si>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</si>
  <si>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</si>
  <si>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</si>
  <si>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</si>
  <si>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</si>
  <si>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</si>
  <si>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</si>
  <si>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</si>
  <si>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</si>
  <si>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</si>
  <si>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</si>
  <si>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</si>
  <si>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</si>
  <si>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</si>
  <si>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</si>
  <si>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</si>
  <si>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</si>
  <si>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</si>
  <si>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</si>
  <si>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</si>
  <si>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</si>
  <si>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</si>
  <si>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</si>
  <si>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</si>
  <si>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</si>
  <si>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</si>
  <si>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</si>
  <si>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</si>
  <si>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</si>
  <si>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</si>
  <si>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</si>
  <si>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</si>
  <si>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</si>
  <si>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</si>
  <si>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</si>
  <si>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</si>
  <si>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</si>
  <si>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</si>
  <si>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</si>
  <si>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</si>
  <si>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</si>
  <si>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</si>
  <si>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</si>
  <si>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</si>
  <si>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</si>
  <si>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</si>
  <si>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</si>
  <si>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</si>
  <si>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</si>
  <si>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</si>
  <si>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</si>
  <si>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</si>
  <si>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</si>
  <si>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</si>
  <si>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</si>
  <si>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</si>
  <si>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</si>
  <si>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</si>
  <si>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</si>
  <si>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</si>
  <si>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</si>
  <si>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</si>
  <si>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</si>
  <si>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</si>
  <si>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</si>
  <si>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</si>
  <si>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</si>
  <si>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</si>
  <si>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</si>
  <si>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</si>
  <si>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</si>
  <si>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</si>
  <si>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</si>
  <si>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</si>
  <si>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</si>
  <si>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</si>
  <si>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</si>
  <si>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</si>
  <si>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</si>
  <si>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</si>
  <si>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</si>
  <si>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</si>
  <si>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</si>
  <si>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</si>
  <si>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</si>
  <si>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</si>
  <si>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</si>
  <si>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</si>
  <si>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</si>
  <si>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</si>
  <si>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</si>
  <si>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</si>
  <si>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</si>
  <si>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</si>
  <si>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</si>
  <si>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</si>
  <si>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</si>
  <si>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</si>
  <si>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</si>
  <si>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</si>
  <si>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</si>
  <si>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</si>
  <si>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</si>
  <si>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</si>
  <si>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</si>
  <si>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</si>
  <si>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</si>
  <si>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</si>
  <si>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</si>
  <si>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</si>
  <si>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</si>
  <si>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</si>
  <si>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</si>
  <si>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</si>
  <si>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</si>
  <si>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</si>
  <si>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</si>
  <si>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</si>
  <si>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</si>
  <si>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</si>
  <si>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</si>
  <si>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</si>
  <si>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</si>
  <si>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</si>
  <si>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</si>
  <si>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</si>
  <si>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</si>
  <si>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</si>
  <si>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</si>
  <si>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</si>
  <si>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</si>
  <si>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</si>
  <si>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</si>
  <si>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</si>
  <si>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</si>
  <si>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</si>
  <si>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</si>
  <si>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</si>
  <si>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</si>
  <si>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</si>
  <si>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</si>
  <si>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</si>
  <si>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</si>
  <si>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</si>
  <si>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</si>
  <si>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</si>
  <si>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</si>
  <si>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</si>
  <si>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</si>
  <si>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</si>
  <si>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</si>
  <si>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</si>
  <si>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</si>
  <si>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</si>
  <si>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</si>
  <si>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</si>
  <si>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</si>
  <si>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</si>
  <si>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</si>
  <si>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</si>
  <si>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</si>
  <si>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</si>
  <si>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</si>
  <si>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</si>
  <si>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</si>
  <si>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</si>
  <si>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</si>
  <si>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</si>
  <si>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</si>
  <si>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</si>
  <si>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</si>
  <si>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</si>
  <si>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</si>
  <si>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</si>
  <si>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</si>
  <si>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</si>
  <si>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</si>
  <si>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</si>
  <si>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</si>
  <si>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</si>
  <si>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</si>
  <si>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</si>
  <si>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</si>
  <si>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</si>
  <si>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</si>
  <si>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</si>
  <si>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</si>
  <si>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</si>
  <si>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</si>
  <si>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</si>
  <si>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</si>
  <si>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</si>
  <si>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</si>
  <si>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</si>
  <si>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</si>
  <si>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</si>
  <si>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</si>
  <si>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</si>
  <si>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</si>
  <si>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</si>
  <si>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</si>
  <si>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</si>
  <si>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</si>
  <si>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</si>
  <si>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</si>
  <si>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</si>
  <si>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</si>
  <si>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</si>
  <si>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</si>
  <si>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</si>
  <si>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</si>
  <si>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</si>
  <si>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</si>
  <si>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</si>
  <si>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</si>
  <si>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</si>
  <si>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</si>
  <si>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</si>
  <si>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</si>
  <si>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</si>
  <si>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</si>
  <si>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</si>
  <si>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</si>
  <si>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</si>
  <si>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</si>
  <si>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</si>
  <si>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</si>
  <si>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</si>
  <si>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</si>
  <si>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</si>
  <si>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</si>
  <si>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</si>
  <si>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</si>
  <si>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</si>
  <si>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</si>
  <si>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</si>
  <si>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</si>
  <si>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</si>
  <si>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</si>
  <si>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</si>
  <si>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</si>
  <si>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</si>
  <si>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</si>
  <si>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</si>
  <si>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</si>
  <si>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</si>
  <si>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</si>
  <si>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</si>
  <si>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</si>
  <si>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</si>
  <si>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</si>
  <si>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</si>
  <si>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</si>
  <si>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</si>
  <si>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</si>
  <si>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</si>
  <si>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</si>
  <si>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</si>
  <si>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</si>
  <si>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</si>
  <si>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</si>
  <si>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</si>
  <si>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</si>
  <si>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</si>
  <si>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</si>
  <si>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</si>
  <si>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</si>
  <si>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</si>
  <si>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</si>
  <si>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</si>
  <si>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</si>
  <si>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</si>
  <si>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</si>
  <si>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</si>
  <si>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</si>
  <si>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</si>
  <si>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</si>
  <si>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</si>
  <si>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</si>
  <si>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</si>
  <si>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</si>
  <si>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</si>
  <si>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</si>
  <si>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</si>
  <si>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</si>
  <si>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</si>
  <si>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</si>
  <si>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</si>
  <si>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</si>
  <si>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</si>
  <si>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</si>
  <si>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</si>
  <si>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</si>
  <si>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</si>
  <si>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</si>
  <si>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</si>
  <si>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</si>
  <si>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</si>
  <si>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</si>
  <si>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</si>
  <si>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</si>
  <si>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</si>
  <si>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</si>
  <si>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</si>
  <si>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</si>
  <si>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</si>
  <si>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</si>
  <si>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</si>
  <si>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</si>
  <si>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</si>
  <si>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</si>
  <si>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</si>
  <si>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</si>
  <si>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</si>
  <si>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</si>
  <si>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</si>
  <si>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</si>
  <si>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</si>
  <si>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</si>
  <si>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</si>
  <si>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</si>
  <si>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</si>
  <si>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</si>
  <si>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</si>
  <si>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</si>
  <si>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</si>
  <si>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</si>
  <si>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</si>
  <si>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</si>
  <si>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</si>
  <si>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</si>
  <si>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</si>
  <si>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</si>
  <si>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</si>
  <si>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</si>
  <si>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</si>
  <si>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</si>
  <si>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</si>
  <si>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</si>
  <si>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</si>
  <si>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</si>
  <si>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</si>
  <si>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</si>
  <si>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</si>
  <si>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</si>
  <si>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</si>
  <si>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</si>
  <si>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</si>
  <si>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</si>
  <si>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</si>
  <si>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</si>
  <si>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</si>
  <si>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</si>
  <si>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</si>
  <si>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</si>
  <si>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</si>
  <si>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</si>
  <si>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</si>
  <si>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</si>
  <si>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</si>
  <si>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</si>
  <si>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</si>
  <si>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</si>
  <si>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</si>
  <si>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</si>
  <si>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</si>
  <si>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</si>
  <si>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</si>
  <si>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</si>
  <si>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</si>
  <si>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</si>
  <si>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</si>
  <si>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</si>
  <si>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</si>
  <si>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</si>
  <si>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</si>
  <si>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</si>
  <si>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</si>
  <si>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</si>
  <si>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</si>
  <si>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</si>
  <si>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</si>
  <si>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</si>
  <si>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</si>
  <si>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</si>
  <si>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</si>
  <si>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</si>
  <si>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</si>
  <si>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</si>
  <si>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</si>
  <si>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</si>
  <si>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</si>
  <si>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</si>
  <si>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</si>
  <si>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</si>
  <si>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</si>
  <si>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</si>
  <si>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</si>
  <si>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</si>
  <si>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</si>
  <si>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</si>
  <si>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</si>
  <si>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</si>
  <si>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</si>
  <si>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</si>
  <si>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</si>
  <si>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</si>
  <si>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</si>
  <si>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</si>
  <si>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</si>
  <si>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</si>
  <si>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</si>
  <si>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</si>
  <si>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</si>
  <si>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</si>
  <si>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</si>
  <si>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</si>
  <si>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</si>
  <si>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</si>
  <si>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</si>
  <si>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</si>
  <si>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</si>
  <si>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</si>
  <si>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</si>
  <si>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</si>
  <si>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</si>
  <si>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</si>
  <si>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</si>
  <si>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</si>
  <si>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</si>
  <si>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</si>
  <si>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</si>
  <si>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</si>
  <si>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</si>
  <si>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</si>
  <si>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</si>
  <si>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</si>
  <si>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</si>
  <si>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</si>
  <si>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</si>
  <si>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</si>
  <si>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</si>
  <si>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</si>
  <si>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</si>
  <si>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</si>
  <si>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</si>
  <si>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</si>
  <si>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</si>
  <si>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</si>
  <si>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</si>
  <si>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</si>
  <si>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</si>
  <si>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</si>
  <si>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</si>
  <si>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</si>
  <si>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</si>
  <si>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</si>
  <si>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</si>
  <si>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</si>
  <si>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</si>
  <si>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</si>
  <si>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</si>
  <si>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</si>
  <si>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</si>
  <si>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</si>
  <si>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</si>
  <si>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</si>
  <si>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</si>
  <si>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</si>
  <si>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</si>
  <si>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</si>
  <si>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</si>
  <si>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</si>
  <si>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</si>
  <si>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</si>
  <si>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</si>
  <si>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</si>
  <si>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</si>
  <si>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</si>
  <si>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</si>
  <si>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</si>
  <si>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</si>
  <si>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</si>
  <si>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</si>
  <si>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</si>
  <si>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</si>
  <si>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</si>
  <si>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</si>
  <si>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</si>
  <si>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</si>
  <si>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</si>
  <si>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</si>
  <si>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</si>
  <si>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</si>
  <si>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</si>
  <si>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</si>
  <si>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</si>
  <si>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</si>
  <si>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</si>
  <si>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</si>
  <si>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</si>
  <si>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</si>
  <si>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</si>
  <si>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</si>
  <si>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</si>
  <si>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</si>
  <si>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</si>
  <si>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</si>
  <si>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</si>
  <si>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</si>
  <si>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</si>
  <si>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</si>
  <si>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</si>
  <si>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</si>
  <si>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</si>
  <si>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</si>
  <si>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</si>
  <si>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</si>
  <si>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</si>
  <si>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</si>
  <si>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</si>
  <si>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</si>
  <si>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</si>
  <si>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</si>
  <si>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</si>
  <si>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</si>
  <si>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</si>
  <si>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</si>
  <si>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</si>
  <si>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</si>
  <si>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</si>
  <si>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</si>
  <si>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</si>
  <si>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</si>
  <si>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</si>
  <si>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</si>
  <si>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</si>
  <si>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</si>
  <si>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</si>
  <si>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</si>
  <si>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</si>
  <si>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</si>
  <si>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</si>
  <si>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</si>
  <si>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</si>
  <si>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</si>
  <si>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</si>
  <si>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</si>
  <si>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</si>
  <si>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</si>
  <si>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</si>
  <si>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</si>
  <si>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</si>
  <si>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</si>
  <si>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</si>
  <si>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</si>
  <si>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</si>
  <si>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</si>
  <si>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</si>
  <si>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</si>
  <si>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</si>
  <si>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</si>
  <si>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</si>
  <si>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</si>
  <si>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</si>
  <si>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</si>
  <si>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</si>
  <si>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</si>
  <si>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</si>
  <si>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</si>
  <si>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</si>
  <si>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</si>
  <si>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</si>
  <si>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</si>
  <si>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</si>
  <si>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</si>
  <si>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</si>
  <si>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</si>
  <si>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</si>
  <si>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</si>
  <si>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</si>
  <si>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</si>
  <si>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</si>
  <si>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</si>
  <si>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</si>
  <si>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</si>
  <si>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</si>
  <si>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</si>
  <si>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</si>
  <si>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</si>
  <si>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</si>
  <si>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</si>
  <si>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</si>
  <si>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</si>
  <si>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</si>
  <si>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</si>
  <si>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</si>
  <si>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</si>
  <si>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</si>
  <si>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</si>
  <si>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</si>
  <si>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</si>
  <si>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</si>
  <si>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</si>
  <si>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</si>
  <si>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</si>
  <si>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</si>
  <si>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</si>
  <si>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</si>
  <si>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</si>
  <si>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</si>
  <si>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</si>
  <si>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</si>
  <si>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</si>
  <si>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</si>
  <si>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</si>
  <si>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</si>
  <si>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</si>
  <si>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</si>
  <si>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</si>
  <si>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</si>
  <si>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</si>
  <si>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</si>
  <si>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</si>
  <si>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</si>
  <si>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</si>
  <si>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</si>
  <si>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</si>
  <si>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</si>
  <si>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</si>
  <si>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</si>
  <si>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</si>
  <si>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</si>
  <si>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</si>
  <si>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</si>
  <si>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</si>
  <si>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</si>
  <si>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</si>
  <si>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</si>
  <si>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</si>
  <si>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</si>
  <si>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</si>
  <si>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</si>
  <si>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</si>
  <si>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</si>
  <si>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</si>
  <si>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</si>
  <si>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</si>
  <si>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</si>
  <si>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</si>
  <si>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</si>
  <si>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</si>
  <si>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</si>
  <si>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</si>
  <si>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</si>
  <si>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</si>
  <si>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</si>
  <si>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</si>
  <si>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</si>
  <si>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</si>
  <si>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</si>
  <si>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</si>
  <si>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</si>
  <si>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</si>
  <si>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</si>
  <si>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</si>
  <si>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</si>
  <si>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</si>
  <si>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</si>
  <si>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</si>
  <si>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</si>
  <si>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</si>
  <si>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</si>
  <si>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</si>
  <si>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</si>
  <si>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</si>
  <si>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</si>
  <si>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</si>
  <si>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</si>
  <si>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</si>
  <si>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</si>
  <si>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</si>
  <si>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</si>
  <si>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</si>
  <si>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</si>
  <si>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</si>
  <si>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</si>
  <si>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</si>
  <si>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</si>
  <si>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</si>
  <si>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</si>
  <si>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</si>
  <si>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</si>
  <si>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</si>
  <si>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</si>
  <si>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</si>
  <si>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</si>
  <si>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</si>
  <si>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</si>
  <si>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</si>
  <si>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</si>
  <si>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</si>
  <si>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</si>
  <si>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</si>
  <si>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</si>
  <si>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</si>
  <si>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</si>
  <si>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</si>
  <si>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</si>
  <si>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</si>
  <si>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</si>
  <si>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</si>
  <si>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</si>
  <si>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</si>
  <si>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</si>
  <si>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</si>
  <si>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</si>
  <si>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</si>
  <si>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</si>
  <si>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</si>
  <si>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</si>
  <si>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</si>
  <si>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</si>
  <si>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</si>
  <si>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</si>
  <si>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</si>
  <si>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</si>
  <si>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</si>
  <si>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</si>
  <si>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</si>
  <si>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</si>
  <si>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</si>
  <si>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</si>
  <si>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</si>
  <si>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</si>
  <si>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</si>
  <si>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</si>
  <si>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</si>
  <si>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</si>
  <si>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</si>
  <si>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</si>
  <si>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</si>
  <si>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</si>
  <si>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</si>
  <si>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</si>
  <si>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</si>
  <si>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</si>
  <si>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</si>
  <si>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</si>
  <si>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</si>
  <si>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</si>
  <si>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</si>
  <si>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</si>
  <si>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</si>
  <si>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</si>
  <si>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</si>
  <si>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</si>
  <si>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</si>
  <si>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</si>
  <si>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</si>
  <si>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</si>
  <si>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</si>
  <si>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</si>
  <si>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</si>
  <si>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</si>
  <si>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</si>
  <si>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</si>
  <si>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</si>
  <si>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</si>
  <si>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</si>
  <si>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</si>
  <si>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</si>
  <si>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</si>
  <si>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</si>
  <si>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</si>
  <si>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</si>
  <si>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</si>
  <si>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</si>
  <si>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</si>
  <si>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</si>
  <si>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</si>
  <si>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</si>
  <si>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</si>
  <si>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</si>
  <si>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</si>
  <si>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</si>
  <si>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</si>
  <si>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</si>
  <si>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</si>
  <si>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</si>
  <si>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</si>
  <si>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</si>
  <si>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</si>
  <si>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</si>
  <si>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</si>
  <si>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</si>
  <si>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</si>
  <si>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</si>
  <si>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</si>
  <si>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</si>
  <si>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</si>
  <si>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</si>
  <si>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</si>
  <si>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</si>
  <si>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</si>
  <si>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</si>
  <si>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</si>
  <si>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</si>
  <si>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</si>
  <si>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</si>
  <si>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</si>
  <si>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</si>
  <si>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</si>
  <si>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</si>
  <si>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</si>
  <si>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</si>
  <si>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</si>
  <si>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</si>
  <si>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</si>
  <si>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</si>
  <si>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</si>
  <si>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</si>
  <si>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</si>
  <si>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</si>
  <si>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</si>
  <si>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</si>
  <si>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</si>
  <si>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</si>
  <si>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</si>
  <si>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</si>
  <si>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</si>
  <si>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</si>
  <si>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</si>
  <si>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</si>
  <si>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</si>
  <si>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</si>
  <si>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</si>
  <si>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</si>
  <si>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</si>
  <si>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</si>
  <si>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</si>
  <si>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</si>
  <si>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</si>
  <si>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</si>
  <si>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</si>
  <si>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</si>
  <si>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</si>
  <si>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</si>
  <si>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</si>
  <si>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</si>
  <si>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</si>
  <si>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</si>
  <si>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</si>
  <si>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</si>
  <si>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</si>
  <si>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</si>
  <si>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</si>
  <si>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</si>
  <si>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</si>
  <si>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</si>
  <si>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</si>
  <si>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</si>
  <si>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</si>
  <si>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</si>
  <si>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</si>
  <si>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</si>
  <si>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</si>
  <si>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</si>
  <si>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</si>
  <si>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</si>
  <si>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</si>
  <si>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</si>
  <si>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</si>
  <si>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</si>
  <si>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</si>
  <si>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</si>
  <si>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</si>
  <si>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</si>
  <si>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</si>
  <si>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</si>
  <si>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</si>
  <si>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</si>
  <si>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</si>
  <si>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</si>
  <si>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</si>
  <si>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</si>
  <si>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</si>
  <si>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</si>
  <si>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</si>
  <si>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</si>
  <si>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</si>
  <si>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</si>
  <si>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</si>
  <si>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</si>
  <si>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</si>
  <si>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</si>
  <si>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</si>
  <si>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</si>
  <si>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</si>
  <si>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</si>
  <si>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</si>
  <si>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</si>
  <si>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</si>
  <si>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</si>
  <si>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</si>
  <si>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</si>
  <si>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</si>
  <si>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</si>
  <si>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</si>
  <si>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</si>
  <si>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</si>
  <si>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</si>
  <si>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</si>
  <si>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</si>
  <si>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</si>
  <si>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</si>
  <si>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</si>
  <si>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</si>
  <si>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</si>
  <si>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</si>
  <si>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</si>
  <si>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</si>
  <si>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</si>
  <si>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</si>
  <si>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</si>
  <si>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</si>
  <si>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</si>
  <si>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</si>
  <si>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</si>
  <si>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</si>
  <si>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</si>
  <si>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</si>
  <si>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</si>
  <si>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</si>
  <si>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</si>
  <si>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</si>
  <si>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</si>
  <si>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</si>
  <si>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</si>
  <si>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</si>
  <si>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</si>
  <si>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</si>
  <si>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</si>
  <si>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</si>
  <si>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</si>
  <si>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</si>
  <si>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</si>
  <si>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</si>
  <si>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</si>
  <si>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</si>
  <si>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</si>
  <si>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</si>
  <si>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</si>
  <si>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</si>
  <si>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</si>
  <si>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</si>
  <si>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</si>
  <si>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</si>
  <si>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</si>
  <si>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</si>
  <si>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</si>
  <si>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</si>
  <si>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</si>
  <si>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</si>
  <si>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</si>
  <si>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</si>
  <si>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</si>
  <si>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</si>
  <si>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</si>
  <si>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</si>
  <si>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</si>
  <si>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</si>
  <si>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</si>
  <si>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</si>
  <si>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</si>
  <si>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</si>
  <si>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</si>
  <si>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</si>
  <si>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</si>
  <si>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</si>
  <si>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</si>
  <si>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</si>
  <si>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</si>
  <si>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</si>
  <si>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</si>
  <si>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</si>
  <si>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</si>
  <si>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</si>
  <si>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</si>
  <si>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</si>
  <si>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</si>
  <si>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</si>
  <si>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</si>
  <si>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</si>
  <si>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</si>
  <si>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</si>
  <si>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</si>
  <si>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</si>
  <si>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</si>
  <si>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</si>
  <si>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</si>
  <si>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</si>
  <si>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</si>
  <si>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</si>
  <si>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</si>
  <si>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</si>
  <si>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</si>
  <si>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</si>
  <si>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</si>
  <si>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</si>
  <si>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</si>
  <si>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</si>
  <si>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</si>
  <si>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</si>
  <si>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</si>
  <si>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</si>
  <si>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</si>
  <si>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</si>
  <si>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</si>
  <si>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</si>
  <si>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</si>
  <si>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</si>
  <si>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</si>
  <si>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</si>
  <si>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</si>
  <si>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</si>
  <si>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</si>
  <si>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</si>
  <si>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</si>
  <si>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</si>
  <si>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</si>
  <si>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</si>
  <si>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</si>
  <si>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</si>
  <si>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</si>
  <si>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</si>
  <si>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</si>
  <si>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</si>
  <si>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</si>
  <si>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</si>
  <si>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</si>
  <si>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</si>
  <si>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</si>
  <si>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</si>
  <si>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</si>
  <si>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</si>
  <si>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</si>
  <si>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</si>
  <si>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</si>
  <si>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</si>
  <si>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</si>
  <si>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</si>
  <si>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</si>
  <si>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</si>
  <si>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</si>
  <si>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</si>
  <si>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</si>
  <si>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</si>
  <si>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</si>
  <si>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</si>
  <si>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</si>
  <si>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</si>
  <si>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</si>
  <si>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</si>
  <si>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</si>
  <si>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</si>
  <si>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</si>
  <si>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</si>
  <si>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</si>
  <si>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</si>
  <si>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</si>
  <si>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</si>
  <si>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</si>
  <si>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</si>
  <si>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</si>
  <si>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</si>
  <si>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</si>
  <si>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</si>
  <si>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</si>
  <si>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</si>
  <si>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</si>
  <si>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</si>
  <si>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</si>
  <si>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</si>
  <si>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</si>
  <si>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</si>
  <si>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</si>
  <si>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</si>
  <si>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</si>
  <si>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</si>
  <si>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</si>
  <si>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</si>
  <si>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</si>
  <si>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</si>
  <si>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</si>
  <si>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</si>
  <si>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</si>
  <si>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</si>
  <si>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</si>
  <si>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</si>
  <si>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</si>
  <si>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</si>
  <si>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</si>
  <si>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</si>
  <si>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</si>
  <si>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</si>
  <si>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</si>
  <si>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</si>
  <si>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</si>
  <si>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</si>
  <si>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</si>
  <si>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</si>
  <si>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</si>
  <si>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</si>
  <si>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</si>
  <si>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</si>
  <si>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</si>
  <si>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</si>
  <si>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</si>
  <si>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</si>
  <si>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</si>
  <si>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</si>
  <si>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</si>
  <si>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</si>
  <si>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</si>
  <si>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</si>
  <si>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</si>
  <si>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</si>
  <si>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</si>
  <si>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</si>
  <si>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</si>
  <si>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</si>
  <si>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</si>
  <si>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</si>
  <si>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</si>
  <si>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</si>
  <si>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</si>
  <si>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</si>
  <si>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</si>
  <si>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</si>
  <si>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</si>
  <si>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</si>
  <si>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</si>
  <si>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</si>
  <si>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</si>
  <si>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</si>
  <si>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</si>
  <si>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</si>
  <si>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</si>
  <si>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</si>
  <si>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</si>
  <si>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</si>
  <si>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</si>
  <si>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</si>
  <si>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</si>
  <si>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</si>
  <si>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</si>
  <si>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</si>
  <si>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</si>
  <si>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</si>
  <si>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</si>
  <si>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</si>
  <si>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</si>
  <si>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</si>
  <si>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</si>
  <si>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</si>
  <si>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</si>
  <si>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</si>
  <si>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</si>
  <si>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</si>
  <si>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</si>
  <si>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</si>
  <si>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</si>
  <si>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</si>
  <si>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</si>
  <si>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</si>
  <si>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</si>
  <si>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</si>
  <si>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</si>
  <si>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</si>
  <si>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</si>
  <si>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</si>
  <si>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</si>
  <si>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</si>
  <si>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</si>
  <si>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</si>
  <si>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</si>
  <si>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</si>
  <si>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</si>
  <si>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</si>
  <si>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</si>
  <si>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</si>
  <si>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</si>
  <si>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</si>
  <si>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</si>
  <si>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</si>
  <si>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</si>
  <si>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</si>
  <si>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</si>
  <si>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</si>
  <si>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</si>
  <si>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</si>
  <si>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</si>
  <si>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</si>
  <si>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</si>
  <si>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</si>
  <si>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</si>
  <si>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</si>
  <si>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</si>
  <si>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</si>
  <si>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</si>
  <si>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</si>
  <si>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</si>
  <si>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</si>
  <si>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</si>
  <si>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</si>
  <si>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</si>
  <si>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</si>
  <si>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</si>
  <si>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</si>
  <si>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</si>
  <si>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</si>
  <si>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</si>
  <si>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</si>
  <si>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</si>
  <si>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</si>
  <si>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</si>
  <si>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</si>
  <si>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</si>
  <si>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</si>
  <si>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</si>
  <si>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</si>
  <si>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</si>
  <si>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</si>
  <si>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</si>
  <si>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</si>
  <si>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</si>
  <si>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</si>
  <si>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</si>
  <si>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</si>
  <si>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</si>
  <si>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</si>
  <si>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</si>
  <si>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</si>
  <si>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</si>
  <si>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</si>
  <si>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</si>
  <si>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</si>
  <si>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</si>
  <si>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</si>
  <si>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</si>
  <si>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</si>
  <si>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</si>
  <si>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</si>
  <si>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</si>
  <si>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</si>
  <si>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</si>
  <si>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</si>
  <si>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</si>
  <si>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</si>
  <si>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</si>
  <si>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</si>
  <si>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</si>
  <si>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</si>
  <si>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</si>
  <si>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</si>
  <si>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</si>
  <si>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</si>
  <si>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</si>
  <si>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</si>
  <si>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</si>
  <si>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</si>
  <si>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</si>
  <si>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</si>
  <si>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</si>
  <si>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</si>
  <si>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</si>
  <si>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</si>
  <si>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</si>
  <si>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</si>
  <si>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</si>
  <si>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</si>
  <si>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</si>
  <si>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</si>
  <si>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</si>
  <si>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</si>
  <si>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</si>
  <si>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</si>
  <si>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</si>
  <si>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</si>
  <si>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</si>
  <si>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</si>
  <si>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</si>
  <si>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</si>
  <si>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</si>
  <si>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</si>
  <si>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</si>
  <si>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</si>
  <si>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</si>
  <si>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</si>
  <si>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</si>
  <si>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</si>
  <si>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</si>
  <si>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</si>
  <si>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</si>
  <si>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</si>
  <si>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</si>
  <si>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</si>
  <si>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</si>
  <si>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</si>
  <si>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</si>
  <si>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</si>
  <si>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</si>
  <si>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</si>
  <si>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</si>
  <si>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</si>
  <si>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</si>
  <si>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</si>
  <si>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</si>
  <si>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</si>
  <si>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</si>
  <si>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</si>
  <si>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</si>
  <si>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</si>
  <si>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</si>
  <si>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</si>
  <si>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</si>
  <si>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</si>
  <si>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</si>
  <si>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</si>
  <si>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</si>
  <si>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</si>
  <si>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</si>
  <si>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</si>
  <si>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</si>
  <si>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</si>
  <si>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</si>
  <si>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</si>
  <si>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</si>
  <si>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</si>
  <si>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</si>
  <si>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</si>
  <si>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</si>
  <si>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</si>
  <si>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</si>
  <si>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</si>
  <si>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</si>
  <si>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</si>
  <si>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</si>
  <si>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</si>
  <si>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</si>
  <si>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</si>
  <si>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</si>
  <si>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</si>
  <si>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</si>
  <si>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</si>
  <si>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</si>
  <si>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</si>
  <si>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</si>
  <si>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</si>
  <si>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</si>
  <si>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</si>
  <si>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</si>
  <si>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</si>
  <si>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</si>
  <si>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</si>
  <si>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</si>
  <si>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</si>
  <si>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</si>
  <si>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</si>
  <si>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</si>
  <si>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</si>
  <si>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</si>
  <si>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</si>
  <si>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</si>
  <si>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</si>
  <si>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</si>
  <si>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</si>
  <si>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</si>
  <si>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</si>
  <si>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</si>
  <si>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</si>
  <si>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</si>
  <si>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</si>
  <si>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</si>
  <si>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</si>
  <si>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</si>
  <si>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</si>
  <si>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</si>
  <si>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</si>
  <si>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</si>
  <si>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</si>
  <si>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</si>
  <si>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</si>
  <si>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</si>
  <si>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</si>
  <si>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</si>
  <si>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</si>
  <si>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</si>
  <si>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</si>
  <si>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</si>
  <si>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</si>
  <si>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</si>
  <si>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</si>
  <si>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</si>
  <si>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</si>
  <si>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</si>
  <si>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</si>
  <si>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</si>
  <si>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</si>
  <si>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</si>
  <si>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</si>
  <si>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</si>
  <si>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</si>
  <si>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</si>
  <si>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</si>
  <si>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</si>
  <si>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</si>
  <si>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</si>
  <si>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</si>
  <si>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</si>
  <si>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</si>
  <si>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</si>
  <si>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</si>
  <si>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</si>
  <si>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</si>
  <si>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</si>
  <si>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</si>
  <si>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</si>
  <si>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</si>
  <si>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</si>
  <si>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</si>
  <si>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</si>
  <si>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</si>
  <si>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</si>
  <si>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</si>
  <si>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</si>
  <si>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</si>
  <si>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</si>
  <si>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</si>
  <si>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</si>
  <si>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</si>
  <si>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</si>
  <si>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</si>
  <si>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</si>
  <si>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</si>
  <si>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</si>
  <si>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</si>
  <si>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</si>
  <si>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</si>
  <si>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</si>
  <si>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</si>
  <si>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</si>
  <si>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</si>
  <si>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</si>
  <si>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</si>
  <si>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</si>
  <si>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</si>
  <si>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</si>
  <si>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</si>
  <si>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</si>
  <si>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</si>
  <si>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</si>
  <si>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</si>
  <si>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</si>
  <si>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</si>
  <si>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</si>
  <si>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</si>
  <si>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</si>
  <si>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</si>
  <si>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</si>
  <si>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</si>
  <si>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</si>
  <si>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</si>
  <si>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</si>
  <si>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</si>
  <si>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</si>
  <si>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</si>
  <si>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</si>
  <si>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</si>
  <si>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</si>
  <si>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</si>
  <si>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</si>
  <si>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</si>
  <si>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</si>
  <si>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</si>
  <si>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</si>
  <si>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</si>
  <si>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</si>
  <si>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</si>
  <si>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</si>
  <si>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</si>
  <si>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</si>
  <si>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</si>
  <si>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</si>
  <si>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</si>
  <si>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</si>
  <si>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</si>
  <si>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</si>
  <si>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</si>
  <si>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</si>
  <si>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</si>
  <si>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</si>
  <si>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</si>
  <si>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</si>
  <si>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</si>
  <si>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</si>
  <si>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</si>
  <si>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</si>
  <si>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</si>
  <si>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</si>
  <si>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</si>
  <si>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</si>
  <si>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</si>
  <si>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</si>
  <si>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</si>
  <si>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</si>
  <si>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</si>
  <si>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</si>
  <si>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</si>
  <si>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</si>
  <si>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</si>
  <si>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</si>
  <si>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</si>
  <si>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</si>
  <si>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</si>
  <si>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</si>
  <si>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</si>
  <si>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</si>
  <si>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</si>
  <si>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</si>
  <si>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</si>
  <si>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</si>
  <si>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</si>
  <si>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</si>
  <si>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</si>
  <si>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</si>
  <si>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</si>
  <si>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</si>
  <si>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</si>
  <si>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</si>
  <si>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</si>
  <si>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</si>
  <si>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</si>
  <si>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</si>
  <si>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</si>
  <si>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</si>
  <si>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</si>
  <si>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</si>
  <si>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</si>
  <si>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</si>
  <si>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</si>
  <si>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</si>
  <si>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</si>
  <si>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</si>
  <si>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</si>
  <si>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</si>
  <si>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</si>
  <si>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</si>
  <si>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</si>
  <si>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</si>
  <si>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</si>
  <si>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</si>
  <si>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</si>
  <si>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</si>
  <si>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</si>
  <si>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</si>
  <si>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</si>
  <si>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</si>
  <si>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</si>
  <si>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</si>
  <si>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</si>
  <si>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</si>
  <si>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</si>
  <si>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</si>
  <si>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</si>
  <si>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</si>
  <si>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</si>
  <si>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</si>
  <si>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</si>
  <si>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</si>
  <si>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</si>
  <si>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</si>
  <si>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</si>
  <si>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</si>
  <si>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</si>
  <si>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</si>
  <si>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</si>
  <si>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</si>
  <si>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</si>
  <si>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</si>
  <si>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</si>
  <si>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</si>
  <si>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</si>
  <si>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</si>
  <si>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</si>
  <si>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</si>
  <si>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</si>
  <si>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</si>
  <si>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</si>
  <si>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</si>
  <si>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</si>
  <si>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</si>
  <si>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</si>
  <si>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</si>
  <si>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</si>
  <si>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</si>
  <si>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</si>
  <si>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</si>
  <si>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</si>
  <si>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</si>
  <si>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</si>
  <si>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</si>
  <si>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</si>
  <si>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</si>
  <si>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</si>
  <si>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</si>
  <si>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</si>
  <si>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</si>
  <si>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</si>
  <si>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</si>
  <si>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</si>
  <si>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</si>
  <si>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</si>
  <si>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</si>
  <si>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</si>
  <si>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</si>
  <si>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</si>
  <si>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</si>
  <si>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</si>
  <si>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</si>
  <si>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</si>
  <si>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</si>
  <si>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</si>
  <si>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</si>
  <si>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</si>
  <si>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</si>
  <si>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</si>
  <si>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</si>
  <si>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</si>
  <si>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</si>
  <si>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</si>
  <si>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</si>
  <si>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</si>
  <si>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</si>
  <si>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</si>
  <si>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</si>
  <si>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</si>
  <si>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</si>
  <si>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</si>
  <si>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</si>
  <si>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</si>
  <si>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</si>
  <si>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</si>
  <si>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</si>
  <si>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</si>
  <si>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</si>
  <si>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</si>
  <si>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</si>
  <si>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</si>
  <si>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</si>
  <si>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</si>
  <si>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</si>
  <si>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</si>
  <si>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</si>
  <si>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</si>
  <si>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</si>
  <si>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</si>
  <si>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</si>
  <si>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</si>
  <si>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</si>
  <si>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</si>
  <si>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</si>
  <si>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</si>
  <si>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</si>
  <si>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</si>
  <si>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</si>
  <si>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</si>
  <si>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</si>
  <si>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</si>
  <si>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</si>
  <si>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</si>
  <si>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</si>
  <si>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</si>
  <si>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</si>
  <si>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</si>
  <si>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</si>
  <si>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</si>
  <si>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</si>
  <si>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</si>
  <si>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</si>
  <si>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</si>
  <si>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</si>
  <si>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</si>
  <si>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</si>
  <si>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</si>
  <si>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</si>
  <si>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</si>
  <si>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</si>
  <si>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</si>
  <si>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</si>
  <si>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</si>
  <si>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</si>
  <si>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</si>
  <si>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</si>
  <si>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</si>
  <si>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</si>
  <si>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</si>
  <si>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</si>
  <si>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</si>
  <si>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</si>
  <si>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</si>
  <si>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</si>
  <si>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</si>
  <si>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</si>
  <si>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</si>
  <si>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</si>
  <si>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</si>
  <si>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</si>
  <si>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</si>
  <si>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</si>
  <si>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</si>
  <si>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</si>
  <si>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</si>
  <si>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</si>
  <si>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</si>
  <si>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</si>
  <si>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</si>
  <si>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</si>
  <si>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</si>
  <si>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</si>
  <si>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</si>
  <si>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</si>
  <si>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</si>
  <si>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</si>
  <si>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</si>
  <si>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</si>
  <si>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</si>
  <si>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</si>
  <si>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</si>
  <si>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</si>
  <si>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</si>
  <si>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</si>
  <si>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</si>
  <si>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</si>
  <si>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</si>
  <si>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</si>
  <si>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</si>
  <si>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</si>
  <si>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</si>
  <si>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</si>
  <si>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</si>
  <si>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</si>
  <si>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</si>
  <si>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</si>
  <si>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</si>
  <si>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</si>
  <si>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</si>
  <si>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</si>
  <si>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</si>
  <si>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</si>
  <si>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</si>
  <si>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</si>
  <si>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</si>
  <si>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</si>
  <si>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</si>
  <si>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</si>
  <si>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</si>
  <si>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</si>
  <si>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</si>
  <si>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</si>
  <si>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</si>
  <si>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</si>
  <si>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</si>
  <si>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</si>
  <si>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</si>
  <si>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</si>
  <si>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</si>
  <si>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</si>
  <si>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</si>
  <si>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</si>
  <si>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</si>
  <si>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</si>
  <si>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</si>
  <si>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</si>
  <si>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</si>
  <si>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</si>
  <si>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</si>
  <si>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</si>
  <si>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</si>
  <si>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</si>
  <si>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</si>
  <si>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</si>
  <si>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</si>
  <si>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</si>
  <si>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</si>
  <si>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</si>
  <si>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</si>
  <si>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</si>
  <si>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</si>
  <si>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</si>
  <si>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</si>
  <si>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</si>
  <si>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</si>
  <si>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</si>
  <si>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</si>
  <si>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</si>
  <si>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</si>
  <si>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</si>
  <si>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</si>
  <si>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</si>
  <si>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</si>
  <si>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</si>
  <si>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</si>
  <si>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</si>
  <si>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</si>
  <si>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</si>
  <si>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</si>
  <si>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</si>
  <si>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</si>
  <si>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</si>
  <si>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</si>
  <si>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</si>
  <si>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</si>
  <si>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</si>
  <si>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</si>
  <si>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</si>
  <si>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</si>
  <si>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</si>
  <si>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</si>
  <si>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</si>
  <si>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</si>
  <si>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</si>
  <si>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</si>
  <si>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</si>
  <si>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</si>
  <si>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</si>
  <si>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</si>
  <si>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</si>
  <si>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</si>
  <si>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</si>
  <si>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</si>
  <si>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</si>
  <si>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</si>
  <si>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</si>
  <si>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</si>
  <si>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</si>
  <si>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</si>
  <si>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</si>
  <si>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</si>
  <si>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</si>
  <si>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</si>
  <si>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</si>
  <si>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</si>
  <si>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</si>
  <si>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</si>
  <si>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</si>
  <si>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</si>
  <si>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</si>
  <si>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</si>
  <si>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</si>
  <si>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</si>
  <si>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</si>
  <si>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</si>
  <si>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</si>
  <si>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</si>
  <si>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</si>
  <si>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</si>
  <si>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</si>
  <si>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</si>
  <si>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</si>
  <si>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</si>
  <si>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</si>
  <si>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</si>
  <si>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</si>
  <si>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</si>
  <si>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</si>
  <si>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</si>
  <si>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</si>
  <si>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</si>
  <si>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</si>
  <si>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</si>
  <si>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</si>
  <si>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</si>
  <si>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</si>
  <si>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</si>
  <si>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</si>
  <si>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</si>
  <si>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</si>
  <si>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</si>
  <si>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</si>
  <si>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</si>
  <si>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</si>
  <si>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</si>
  <si>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</si>
  <si>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</si>
  <si>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</si>
  <si>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</si>
  <si>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</si>
  <si>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</si>
  <si>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</si>
  <si>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</si>
  <si>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</si>
  <si>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</si>
  <si>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</si>
  <si>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</si>
  <si>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</si>
  <si>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</si>
  <si>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</si>
  <si>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</si>
  <si>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</si>
  <si>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</si>
  <si>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</si>
  <si>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</si>
  <si>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</si>
  <si>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</si>
  <si>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</si>
  <si>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</si>
  <si>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</si>
  <si>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</si>
  <si>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</si>
  <si>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</si>
  <si>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</si>
  <si>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</si>
  <si>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</si>
  <si>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</si>
  <si>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</si>
  <si>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</si>
  <si>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</si>
  <si>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</si>
  <si>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</si>
  <si>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</si>
  <si>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</si>
  <si>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</si>
  <si>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</si>
  <si>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</si>
  <si>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</si>
  <si>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</si>
  <si>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</si>
  <si>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</si>
  <si>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</si>
  <si>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</si>
  <si>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</si>
  <si>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</si>
  <si>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</si>
  <si>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</si>
  <si>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</si>
  <si>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</si>
  <si>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</si>
  <si>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</si>
  <si>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</si>
  <si>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</si>
  <si>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</si>
  <si>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</si>
  <si>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</si>
  <si>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</si>
  <si>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</si>
  <si>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</si>
  <si>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</si>
  <si>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</si>
  <si>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</si>
  <si>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</si>
  <si>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</si>
  <si>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</si>
  <si>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</si>
  <si>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</si>
  <si>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</si>
  <si>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</si>
  <si>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</si>
  <si>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</si>
  <si>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</si>
  <si>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</si>
  <si>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</si>
  <si>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</si>
  <si>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</si>
  <si>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</si>
  <si>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</si>
  <si>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</si>
  <si>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</si>
  <si>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</si>
  <si>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</si>
  <si>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</si>
  <si>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</si>
  <si>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</si>
  <si>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</si>
  <si>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</si>
  <si>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</si>
  <si>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</si>
  <si>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</si>
  <si>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</si>
  <si>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</si>
  <si>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</si>
  <si>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</si>
  <si>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</si>
  <si>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</si>
  <si>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</si>
  <si>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</si>
  <si>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</si>
  <si>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</si>
  <si>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</si>
  <si>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</si>
  <si>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</si>
  <si>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</si>
  <si>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</si>
  <si>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</si>
  <si>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</si>
  <si>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</si>
  <si>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</si>
  <si>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</si>
  <si>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</si>
  <si>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</si>
  <si>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</si>
  <si>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</si>
  <si>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</si>
  <si>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</si>
  <si>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</si>
  <si>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</si>
  <si>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</si>
  <si>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</si>
  <si>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</si>
  <si>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</si>
  <si>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</si>
  <si>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</si>
  <si>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</si>
  <si>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</si>
  <si>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</si>
  <si>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</si>
  <si>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</si>
  <si>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</si>
  <si>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</si>
  <si>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</si>
  <si>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</si>
  <si>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</si>
  <si>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</si>
  <si>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</si>
  <si>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</si>
  <si>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</si>
  <si>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</si>
  <si>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</si>
  <si>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</si>
  <si>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</si>
  <si>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</si>
  <si>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</si>
  <si>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</si>
  <si>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</si>
  <si>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</si>
  <si>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</si>
  <si>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</si>
  <si>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</si>
  <si>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</si>
  <si>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</si>
  <si>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</si>
  <si>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</si>
  <si>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</si>
  <si>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</si>
  <si>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</si>
  <si>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</si>
  <si>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</si>
  <si>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</si>
  <si>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</si>
  <si>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</si>
  <si>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</si>
  <si>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</si>
  <si>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</si>
  <si>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</si>
  <si>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</si>
  <si>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</si>
  <si>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</si>
  <si>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</si>
  <si>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</si>
  <si>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</si>
  <si>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</si>
  <si>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</si>
  <si>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</si>
  <si>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</si>
  <si>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</si>
  <si>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</si>
  <si>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</si>
  <si>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</si>
  <si>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</si>
  <si>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</si>
  <si>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</si>
  <si>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</si>
  <si>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</si>
  <si>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</si>
  <si>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</si>
  <si>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</si>
  <si>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</si>
  <si>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</si>
  <si>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</si>
  <si>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</si>
  <si>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</si>
  <si>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</si>
  <si>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</si>
  <si>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</si>
  <si>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</si>
  <si>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</si>
  <si>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</si>
  <si>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</si>
  <si>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</si>
  <si>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</si>
  <si>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</si>
  <si>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</si>
  <si>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</si>
  <si>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</si>
  <si>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</si>
  <si>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</si>
  <si>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</si>
  <si>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</si>
  <si>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</si>
  <si>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</si>
  <si>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</si>
  <si>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</si>
  <si>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</si>
  <si>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</si>
  <si>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</si>
  <si>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</si>
  <si>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</si>
  <si>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</si>
  <si>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</si>
  <si>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</si>
  <si>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</si>
  <si>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</si>
  <si>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</si>
  <si>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</si>
  <si>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</si>
  <si>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</si>
  <si>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</si>
  <si>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</si>
  <si>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</si>
  <si>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</si>
  <si>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</si>
  <si>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</si>
  <si>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</si>
  <si>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</si>
  <si>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</si>
  <si>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</si>
  <si>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</si>
  <si>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</si>
  <si>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</si>
  <si>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</si>
  <si>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</si>
  <si>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</si>
  <si>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</si>
  <si>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</si>
  <si>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</si>
  <si>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</si>
  <si>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</si>
  <si>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</si>
  <si>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</si>
  <si>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</si>
  <si>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</si>
  <si>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</si>
  <si>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</si>
  <si>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</si>
  <si>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</si>
  <si>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</si>
  <si>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</si>
  <si>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</si>
  <si>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</si>
  <si>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</si>
  <si>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</si>
  <si>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</si>
  <si>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</si>
  <si>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</si>
  <si>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</si>
  <si>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</si>
  <si>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</si>
  <si>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</si>
  <si>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</si>
  <si>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</si>
  <si>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</si>
  <si>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</si>
  <si>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</si>
  <si>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</si>
  <si>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</si>
  <si>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</si>
  <si>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</si>
  <si>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</si>
  <si>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</si>
  <si>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</si>
  <si>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</si>
  <si>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</si>
  <si>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</si>
  <si>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</si>
  <si>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</si>
  <si>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</si>
  <si>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</si>
  <si>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</si>
  <si>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</si>
  <si>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</si>
  <si>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</si>
  <si>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</si>
  <si>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</si>
  <si>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</si>
  <si>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</si>
  <si>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</si>
  <si>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</si>
  <si>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</si>
  <si>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</si>
  <si>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</si>
  <si>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</si>
  <si>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</si>
  <si>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</si>
  <si>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</si>
  <si>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</si>
  <si>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</si>
  <si>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</si>
  <si>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</si>
  <si>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</si>
  <si>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</si>
  <si>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</si>
  <si>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</si>
  <si>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</si>
  <si>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</si>
  <si>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</si>
  <si>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</si>
  <si>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</si>
  <si>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</si>
  <si>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</si>
  <si>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</si>
  <si>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</si>
  <si>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</si>
  <si>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</si>
  <si>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</si>
  <si>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</si>
  <si>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</si>
  <si>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</si>
  <si>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</si>
  <si>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</si>
  <si>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</si>
  <si>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</si>
  <si>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</si>
  <si>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</si>
  <si>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</si>
  <si>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</si>
  <si>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</si>
  <si>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</si>
  <si>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</si>
  <si>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</si>
  <si>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</si>
  <si>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</si>
  <si>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</si>
  <si>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</si>
  <si>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</si>
  <si>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</si>
  <si>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</si>
  <si>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</si>
  <si>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</si>
  <si>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</si>
  <si>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</si>
  <si>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</si>
  <si>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</si>
  <si>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</si>
  <si>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</si>
  <si>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</si>
  <si>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</si>
  <si>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</si>
  <si>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</si>
  <si>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</si>
  <si>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</si>
  <si>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</si>
  <si>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</si>
  <si>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</si>
  <si>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</si>
  <si>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</si>
  <si>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</si>
  <si>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</si>
  <si>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</si>
  <si>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</si>
  <si>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</si>
  <si>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</si>
  <si>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</si>
  <si>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</si>
  <si>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</si>
  <si>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</si>
  <si>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</si>
  <si>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</si>
  <si>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</si>
  <si>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</si>
  <si>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</si>
  <si>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</si>
  <si>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</si>
  <si>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</si>
  <si>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</si>
  <si>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</si>
  <si>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</si>
  <si>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</si>
  <si>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</si>
  <si>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</si>
  <si>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</si>
  <si>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</si>
  <si>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</si>
  <si>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</si>
  <si>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</si>
  <si>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</si>
  <si>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</si>
  <si>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</si>
  <si>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</si>
  <si>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</si>
  <si>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</si>
  <si>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</si>
  <si>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</si>
  <si>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</si>
  <si>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</si>
  <si>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</si>
  <si>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</si>
  <si>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</si>
  <si>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</si>
  <si>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</si>
  <si>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</si>
  <si>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</si>
  <si>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</si>
  <si>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</si>
  <si>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</si>
  <si>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</si>
  <si>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</si>
  <si>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</si>
  <si>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</si>
  <si>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</si>
  <si>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</si>
  <si>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</si>
  <si>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</si>
  <si>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</si>
  <si>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</si>
  <si>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</si>
  <si>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</si>
  <si>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</si>
  <si>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</si>
  <si>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</si>
  <si>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</si>
  <si>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</si>
  <si>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</si>
  <si>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</si>
  <si>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</si>
  <si>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</si>
  <si>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</si>
  <si>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</si>
  <si>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</si>
  <si>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</si>
  <si>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</si>
  <si>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</si>
  <si>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</si>
  <si>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</si>
  <si>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</si>
  <si>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</si>
  <si>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</si>
  <si>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</si>
  <si>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</si>
  <si>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</si>
  <si>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</si>
  <si>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</si>
  <si>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</si>
  <si>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</si>
  <si>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</si>
  <si>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</si>
  <si>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</si>
  <si>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</si>
  <si>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</si>
  <si>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</si>
  <si>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</si>
  <si>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</si>
  <si>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</si>
  <si>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</si>
  <si>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</si>
  <si>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</si>
  <si>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</si>
  <si>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</si>
  <si>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</si>
  <si>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</si>
  <si>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</si>
  <si>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</si>
  <si>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</si>
  <si>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</si>
  <si>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</si>
  <si>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</si>
  <si>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</si>
  <si>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</si>
  <si>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</si>
  <si>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</si>
  <si>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</si>
  <si>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</si>
  <si>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</si>
  <si>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</si>
  <si>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</si>
  <si>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</si>
  <si>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</si>
  <si>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</si>
  <si>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</si>
  <si>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</si>
  <si>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</si>
  <si>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</si>
  <si>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</si>
  <si>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</si>
  <si>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</si>
  <si>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</si>
  <si>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</si>
  <si>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</si>
  <si>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</si>
  <si>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</si>
  <si>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</si>
  <si>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</si>
  <si>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</si>
  <si>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</si>
  <si>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</si>
  <si>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</si>
  <si>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</si>
  <si>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</si>
  <si>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</si>
  <si>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</si>
  <si>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</si>
  <si>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</si>
  <si>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</si>
  <si>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</si>
  <si>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</si>
  <si>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</si>
  <si>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</si>
  <si>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</si>
  <si>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</si>
  <si>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</si>
  <si>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</si>
  <si>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</si>
  <si>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</si>
  <si>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</si>
  <si>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</si>
  <si>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</si>
  <si>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</si>
  <si>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</si>
  <si>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</si>
  <si>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</si>
  <si>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</si>
  <si>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</si>
  <si>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</si>
  <si>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</si>
  <si>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</si>
  <si>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</si>
  <si>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</si>
  <si>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</si>
  <si>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</si>
  <si>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</si>
  <si>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</si>
  <si>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</si>
  <si>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</si>
  <si>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</si>
  <si>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</si>
  <si>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</si>
  <si>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</si>
  <si>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</si>
  <si>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</si>
  <si>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</si>
  <si>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</si>
  <si>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</si>
  <si>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</si>
  <si>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</si>
  <si>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</si>
  <si>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</si>
  <si>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</si>
  <si>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</si>
  <si>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</si>
  <si>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</si>
  <si>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</si>
  <si>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</si>
  <si>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</si>
  <si>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</si>
  <si>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</si>
  <si>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</si>
  <si>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</si>
  <si>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</si>
  <si>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</si>
  <si>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</si>
  <si>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</si>
  <si>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</si>
  <si>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</si>
  <si>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</si>
  <si>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</si>
  <si>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</si>
  <si>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</si>
  <si>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</si>
  <si>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</si>
  <si>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</si>
  <si>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</si>
  <si>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</si>
  <si>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</si>
  <si>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</si>
  <si>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</si>
  <si>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</si>
  <si>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</si>
  <si>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</si>
  <si>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</si>
  <si>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</si>
  <si>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</si>
  <si>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</si>
  <si>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</si>
  <si>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</si>
  <si>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</si>
  <si>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</si>
  <si>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</si>
  <si>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</si>
  <si>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</si>
  <si>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</si>
  <si>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</si>
  <si>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</si>
  <si>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</si>
  <si>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</si>
  <si>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</si>
  <si>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</si>
  <si>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</si>
  <si>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</si>
  <si>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</si>
  <si>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</si>
  <si>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</si>
  <si>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</si>
  <si>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</si>
  <si>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</si>
  <si>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</si>
  <si>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</si>
  <si>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</si>
  <si>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</si>
  <si>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</si>
  <si>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</si>
  <si>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</si>
  <si>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</si>
  <si>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</si>
  <si>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</si>
  <si>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</si>
  <si>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</si>
  <si>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</si>
  <si>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</si>
  <si>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</si>
  <si>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</si>
  <si>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</si>
  <si>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</si>
  <si>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</si>
  <si>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</si>
  <si>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</si>
  <si>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</si>
  <si>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</si>
  <si>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</si>
  <si>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</si>
  <si>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</si>
  <si>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</si>
  <si>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</si>
  <si>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</si>
  <si>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</si>
  <si>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</si>
  <si>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</si>
  <si>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</si>
  <si>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</si>
  <si>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</si>
  <si>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</si>
  <si>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</si>
  <si>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</si>
  <si>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</si>
  <si>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</si>
  <si>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</si>
  <si>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</si>
  <si>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</si>
  <si>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</si>
  <si>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</si>
  <si>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</si>
  <si>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</si>
  <si>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</si>
  <si>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</si>
  <si>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</si>
  <si>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</si>
  <si>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</si>
  <si>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</si>
  <si>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</si>
  <si>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</si>
  <si>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</si>
  <si>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</si>
  <si>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</si>
  <si>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</si>
  <si>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</si>
  <si>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</si>
  <si>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</si>
  <si>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</si>
  <si>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</si>
  <si>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</si>
  <si>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</si>
  <si>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</si>
  <si>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</si>
  <si>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</si>
  <si>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</si>
  <si>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</si>
  <si>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</si>
  <si>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</si>
  <si>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</si>
  <si>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</si>
  <si>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</si>
  <si>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</si>
  <si>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</si>
  <si>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</si>
  <si>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</si>
  <si>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</si>
  <si>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</si>
  <si>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</si>
  <si>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</si>
  <si>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</si>
  <si>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</si>
  <si>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</si>
  <si>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</si>
  <si>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</si>
  <si>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</si>
  <si>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</si>
  <si>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</si>
  <si>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</si>
  <si>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</si>
  <si>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</si>
  <si>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</si>
  <si>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</si>
  <si>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</si>
  <si>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</si>
  <si>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</si>
  <si>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</si>
  <si>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</si>
  <si>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</si>
  <si>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</si>
  <si>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</si>
  <si>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</si>
  <si>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</si>
  <si>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</si>
  <si>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</si>
  <si>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</si>
  <si>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</si>
  <si>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</si>
  <si>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</si>
  <si>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</si>
  <si>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</si>
  <si>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</si>
  <si>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</si>
  <si>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</si>
  <si>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</si>
  <si>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</si>
  <si>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</si>
  <si>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</si>
  <si>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</si>
  <si>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</si>
  <si>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</si>
  <si>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</si>
  <si>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</si>
  <si>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</si>
  <si>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</si>
  <si>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</si>
  <si>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</si>
  <si>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</si>
  <si>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</si>
  <si>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</si>
  <si>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</si>
  <si>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</si>
  <si>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</si>
  <si>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</si>
  <si>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</si>
  <si>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</si>
  <si>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</si>
  <si>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</si>
  <si>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</si>
  <si>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</si>
  <si>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</si>
  <si>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</si>
  <si>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</si>
  <si>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</si>
  <si>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</si>
  <si>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</si>
  <si>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</si>
  <si>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</si>
  <si>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</si>
  <si>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</si>
  <si>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</si>
  <si>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</si>
  <si>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</si>
  <si>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</si>
  <si>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</si>
  <si>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</si>
  <si>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</si>
  <si>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</si>
  <si>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</si>
  <si>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</si>
  <si>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</si>
  <si>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</si>
  <si>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</si>
  <si>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</si>
  <si>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</si>
  <si>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</si>
  <si>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</si>
  <si>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</si>
  <si>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</si>
  <si>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</si>
  <si>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</si>
  <si>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</si>
  <si>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</si>
  <si>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</si>
  <si>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</si>
  <si>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</si>
  <si>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</si>
  <si>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</si>
  <si>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</si>
  <si>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</si>
  <si>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</si>
  <si>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</si>
  <si>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</si>
  <si>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</si>
  <si>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</si>
  <si>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</si>
  <si>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</si>
  <si>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</si>
  <si>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</si>
  <si>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</si>
  <si>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</si>
  <si>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</si>
  <si>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</si>
  <si>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</si>
  <si>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</si>
  <si>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</si>
  <si>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</si>
  <si>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</si>
  <si>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</si>
  <si>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</si>
  <si>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</si>
  <si>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</si>
  <si>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</si>
  <si>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</si>
  <si>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</si>
  <si>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</si>
  <si>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</si>
  <si>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</si>
  <si>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</si>
  <si>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</si>
  <si>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</si>
  <si>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</si>
  <si>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</si>
  <si>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</si>
  <si>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</si>
  <si>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</si>
  <si>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</si>
  <si>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</si>
  <si>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</si>
  <si>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</si>
  <si>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</si>
  <si>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</si>
  <si>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</si>
  <si>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</si>
  <si>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</si>
  <si>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</si>
  <si>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</si>
  <si>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</si>
  <si>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</si>
  <si>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</si>
  <si>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</si>
  <si>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</si>
  <si>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</si>
  <si>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</si>
  <si>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</si>
  <si>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</si>
  <si>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</si>
  <si>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</si>
  <si>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</si>
  <si>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</si>
  <si>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</si>
  <si>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</si>
  <si>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</si>
  <si>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</si>
  <si>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</si>
  <si>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</si>
  <si>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</si>
  <si>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</si>
  <si>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</si>
  <si>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</si>
  <si>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</si>
  <si>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</si>
  <si>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</si>
  <si>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</si>
  <si>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</si>
  <si>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</si>
  <si>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</si>
  <si>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</si>
  <si>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</si>
  <si>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</si>
  <si>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</si>
  <si>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</si>
  <si>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</si>
  <si>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</si>
  <si>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</si>
  <si>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</si>
  <si>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</si>
  <si>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</si>
  <si>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</si>
  <si>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</si>
  <si>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</si>
  <si>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</si>
  <si>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</si>
  <si>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</si>
  <si>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</si>
  <si>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</si>
  <si>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</si>
  <si>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</si>
  <si>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</si>
  <si>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</si>
  <si>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</si>
  <si>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</si>
  <si>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</si>
  <si>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</si>
  <si>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</si>
  <si>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</si>
  <si>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</si>
  <si>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</si>
  <si>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</si>
  <si>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</si>
  <si>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</si>
  <si>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</si>
  <si>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</si>
  <si>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</si>
  <si>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</si>
  <si>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</si>
  <si>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</si>
  <si>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</si>
  <si>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</si>
  <si>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</si>
  <si>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</si>
  <si>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</si>
  <si>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</si>
  <si>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</si>
  <si>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</si>
  <si>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</si>
  <si>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</si>
  <si>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</si>
  <si>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</si>
  <si>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</si>
  <si>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</si>
  <si>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</si>
  <si>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</si>
  <si>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</si>
  <si>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</si>
  <si>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</si>
  <si>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</si>
  <si>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</si>
  <si>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</si>
  <si>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</si>
  <si>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</si>
  <si>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</si>
  <si>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</si>
  <si>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</si>
  <si>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</si>
  <si>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</si>
  <si>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</si>
  <si>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</si>
  <si>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</si>
  <si>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</si>
  <si>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</si>
  <si>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</si>
  <si>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</si>
  <si>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</si>
  <si>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</si>
  <si>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</si>
  <si>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</si>
  <si>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</si>
  <si>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</si>
  <si>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</si>
  <si>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</si>
  <si>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</si>
  <si>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</si>
  <si>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</si>
  <si>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</si>
  <si>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</si>
  <si>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</si>
  <si>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</si>
  <si>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</si>
  <si>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</si>
  <si>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</si>
  <si>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</si>
  <si>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</si>
  <si>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</si>
  <si>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</si>
  <si>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</si>
  <si>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</si>
  <si>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</si>
  <si>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</si>
  <si>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</si>
  <si>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</si>
  <si>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</si>
  <si>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</si>
  <si>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</si>
  <si>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</si>
  <si>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</si>
  <si>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</si>
  <si>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</si>
  <si>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</si>
  <si>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</si>
  <si>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</si>
  <si>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</si>
  <si>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</si>
  <si>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</si>
  <si>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</si>
  <si>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</si>
  <si>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</si>
  <si>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</si>
  <si>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</si>
  <si>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</si>
  <si>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</si>
  <si>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</si>
  <si>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</si>
  <si>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</si>
  <si>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</si>
  <si>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</si>
  <si>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</si>
  <si>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</si>
  <si>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</si>
  <si>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</si>
  <si>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</si>
  <si>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</si>
  <si>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</si>
  <si>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</si>
  <si>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</si>
  <si>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</si>
  <si>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</si>
  <si>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</si>
  <si>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</si>
  <si>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</si>
  <si>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</si>
  <si>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</si>
  <si>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</si>
  <si>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</si>
  <si>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</si>
  <si>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</si>
  <si>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</si>
  <si>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</si>
  <si>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</si>
  <si>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</si>
  <si>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</si>
  <si>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</si>
  <si>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</si>
  <si>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</si>
  <si>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</si>
  <si>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</si>
  <si>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</si>
  <si>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</si>
  <si>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</si>
  <si>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</si>
  <si>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</si>
  <si>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</si>
  <si>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</si>
  <si>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</si>
  <si>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</si>
  <si>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</si>
  <si>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</si>
  <si>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</si>
  <si>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</si>
  <si>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</si>
  <si>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</si>
  <si>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</si>
  <si>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</si>
  <si>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</si>
  <si>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</si>
  <si>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</si>
  <si>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</si>
  <si>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</si>
  <si>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</si>
  <si>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</si>
  <si>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</si>
  <si>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</si>
  <si>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</si>
  <si>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</si>
  <si>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</si>
  <si>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</si>
  <si>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</si>
  <si>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</si>
  <si>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</si>
  <si>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</si>
  <si>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</si>
  <si>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</si>
  <si>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</si>
  <si>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</si>
  <si>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</si>
  <si>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</si>
  <si>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</si>
  <si>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</si>
  <si>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</si>
  <si>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</si>
  <si>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</si>
  <si>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</si>
  <si>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</si>
  <si>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</si>
  <si>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</si>
  <si>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</si>
  <si>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</si>
  <si>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</si>
  <si>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</si>
  <si>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</si>
  <si>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</si>
  <si>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</si>
  <si>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</si>
  <si>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</si>
  <si>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</si>
  <si>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</si>
  <si>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</si>
  <si>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</si>
  <si>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</si>
  <si>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</si>
  <si>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</si>
  <si>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</si>
  <si>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</si>
  <si>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</si>
  <si>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</si>
  <si>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</si>
  <si>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</si>
  <si>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</si>
  <si>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</si>
  <si>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</si>
  <si>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</si>
  <si>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</si>
  <si>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</si>
  <si>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</si>
  <si>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</si>
  <si>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</si>
  <si>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</si>
  <si>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</si>
  <si>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</si>
  <si>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</si>
  <si>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</si>
  <si>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</si>
  <si>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</si>
  <si>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</si>
  <si>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</si>
  <si>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</si>
  <si>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</si>
  <si>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</si>
  <si>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</si>
  <si>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</si>
  <si>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</si>
  <si>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</si>
  <si>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</si>
  <si>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</si>
  <si>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</si>
  <si>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</si>
  <si>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</si>
  <si>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</si>
  <si>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</si>
  <si>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</si>
  <si>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</si>
  <si>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</si>
  <si>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</si>
  <si>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</si>
  <si>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</si>
  <si>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</si>
  <si>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</si>
  <si>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</si>
  <si>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</si>
  <si>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</si>
  <si>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</si>
  <si>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</si>
  <si>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</si>
  <si>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</si>
  <si>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</si>
  <si>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</si>
  <si>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</si>
  <si>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</si>
  <si>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</si>
  <si>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</si>
  <si>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</si>
  <si>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</si>
  <si>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</si>
  <si>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</si>
  <si>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</si>
  <si>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</si>
  <si>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</si>
  <si>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</si>
  <si>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</si>
  <si>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</si>
  <si>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</si>
  <si>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</si>
  <si>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</si>
  <si>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</si>
  <si>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</si>
  <si>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</si>
  <si>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</si>
  <si>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</si>
  <si>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</si>
  <si>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</si>
  <si>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</si>
  <si>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</si>
  <si>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</si>
  <si>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</si>
  <si>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</si>
  <si>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</si>
  <si>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</si>
  <si>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</si>
  <si>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</si>
  <si>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</si>
  <si>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</si>
  <si>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</si>
  <si>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</si>
  <si>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</si>
  <si>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</si>
  <si>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</si>
  <si>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</si>
  <si>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</si>
  <si>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</si>
  <si>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</si>
  <si>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</si>
  <si>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</si>
  <si>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</si>
  <si>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</si>
  <si>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</si>
  <si>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</si>
  <si>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</si>
  <si>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</si>
  <si>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</si>
  <si>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</si>
  <si>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</si>
  <si>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</si>
  <si>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</si>
  <si>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</si>
  <si>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</si>
  <si>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</si>
  <si>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</si>
  <si>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</si>
  <si>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</si>
  <si>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</si>
  <si>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</si>
  <si>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</si>
  <si>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</si>
  <si>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</si>
  <si>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</si>
  <si>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</si>
  <si>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</si>
  <si>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</si>
  <si>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</si>
  <si>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</si>
  <si>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</si>
  <si>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</si>
  <si>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</si>
  <si>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</si>
  <si>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</si>
  <si>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</si>
  <si>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</si>
  <si>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</si>
  <si>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</si>
  <si>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</si>
  <si>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</si>
  <si>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</si>
  <si>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</si>
  <si>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</si>
  <si>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</si>
  <si>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</si>
  <si>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</si>
  <si>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</si>
  <si>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</si>
  <si>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</si>
  <si>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</si>
  <si>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</si>
  <si>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</si>
  <si>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</si>
  <si>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</si>
  <si>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</si>
  <si>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</si>
  <si>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</si>
  <si>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</si>
  <si>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</si>
  <si>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</si>
  <si>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</si>
  <si>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</si>
  <si>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</si>
  <si>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</si>
  <si>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</si>
  <si>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</si>
  <si>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</si>
  <si>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</si>
  <si>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</si>
  <si>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</si>
  <si>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</si>
  <si>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</si>
  <si>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</si>
  <si>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</si>
  <si>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</si>
  <si>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</si>
  <si>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</si>
  <si>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</si>
  <si>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</si>
  <si>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</si>
  <si>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</si>
  <si>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</si>
  <si>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</si>
  <si>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</si>
  <si>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</si>
  <si>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</si>
  <si>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</si>
  <si>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</si>
  <si>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</si>
  <si>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</si>
  <si>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</si>
  <si>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</si>
  <si>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</si>
  <si>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</si>
  <si>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</si>
  <si>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</si>
  <si>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</si>
  <si>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</si>
  <si>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</si>
  <si>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</si>
  <si>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</si>
  <si>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</si>
  <si>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</si>
  <si>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</si>
  <si>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</si>
  <si>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</si>
  <si>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</si>
  <si>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</si>
  <si>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</si>
  <si>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</si>
  <si>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</si>
  <si>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</si>
  <si>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</si>
  <si>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</si>
  <si>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</si>
  <si>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</si>
  <si>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</si>
  <si>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</si>
  <si>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</si>
  <si>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</si>
  <si>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</si>
  <si>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</si>
  <si>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</si>
  <si>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</si>
  <si>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</si>
  <si>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</si>
  <si>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</si>
  <si>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</si>
  <si>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</si>
  <si>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</si>
  <si>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</si>
  <si>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</si>
  <si>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</si>
  <si>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</si>
  <si>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</si>
  <si>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</si>
  <si>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</si>
  <si>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</si>
  <si>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</si>
  <si>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</si>
  <si>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</si>
  <si>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</si>
  <si>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</si>
  <si>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</si>
  <si>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</si>
  <si>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</si>
  <si>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</si>
  <si>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</si>
  <si>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</si>
  <si>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</si>
  <si>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</si>
  <si>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</si>
  <si>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</si>
  <si>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</si>
  <si>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</si>
  <si>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</si>
  <si>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</si>
  <si>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</si>
  <si>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</si>
  <si>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</si>
  <si>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</si>
  <si>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</si>
  <si>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</si>
  <si>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</si>
  <si>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</si>
  <si>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</si>
  <si>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</si>
  <si>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</si>
  <si>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</si>
  <si>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</si>
  <si>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</si>
  <si>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</si>
  <si>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</si>
  <si>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</si>
  <si>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</si>
  <si>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</si>
  <si>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</si>
  <si>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</si>
  <si>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</si>
  <si>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</si>
  <si>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</si>
  <si>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</si>
  <si>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</si>
  <si>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</si>
  <si>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</si>
  <si>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</si>
  <si>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</si>
  <si>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</si>
  <si>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</si>
  <si>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</si>
  <si>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</si>
  <si>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</si>
  <si>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</si>
  <si>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</si>
  <si>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</si>
  <si>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</si>
  <si>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</si>
  <si>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</si>
  <si>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</si>
  <si>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</si>
  <si>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</si>
  <si>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</si>
  <si>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</si>
  <si>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</si>
  <si>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</si>
  <si>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</si>
  <si>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</si>
  <si>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</si>
  <si>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</si>
  <si>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</si>
  <si>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</si>
  <si>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</si>
  <si>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</si>
  <si>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</si>
  <si>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</si>
  <si>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</si>
  <si>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</si>
  <si>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</si>
  <si>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</si>
  <si>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</si>
  <si>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</si>
  <si>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</si>
  <si>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</si>
  <si>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</si>
  <si>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</si>
  <si>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</si>
  <si>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</si>
  <si>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</si>
  <si>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</si>
  <si>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</si>
  <si>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</si>
  <si>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</si>
  <si>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</si>
  <si>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</si>
  <si>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</si>
  <si>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</si>
  <si>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</si>
  <si>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</si>
  <si>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</si>
  <si>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</si>
  <si>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</si>
  <si>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</si>
  <si>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</si>
  <si>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</si>
  <si>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</si>
  <si>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</si>
  <si>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</si>
  <si>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</si>
  <si>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</si>
  <si>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</si>
  <si>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</si>
  <si>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</si>
  <si>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</si>
  <si>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</si>
  <si>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</si>
  <si>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</si>
  <si>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</si>
  <si>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</si>
  <si>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</si>
  <si>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</si>
  <si>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</si>
  <si>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</si>
  <si>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</si>
  <si>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</si>
  <si>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</si>
  <si>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</si>
  <si>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</si>
  <si>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</si>
  <si>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</si>
  <si>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</si>
  <si>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</si>
  <si>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</si>
  <si>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</si>
  <si>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</si>
  <si>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</si>
  <si>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</si>
  <si>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</si>
  <si>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</si>
  <si>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</si>
  <si>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</si>
  <si>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</si>
  <si>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</si>
  <si>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</si>
  <si>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</si>
  <si>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</si>
  <si>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</si>
  <si>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</si>
  <si>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</si>
  <si>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</si>
  <si>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</si>
  <si>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</si>
  <si>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</si>
  <si>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</si>
  <si>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</si>
  <si>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</si>
  <si>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</si>
  <si>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</si>
  <si>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</si>
  <si>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</si>
  <si>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</si>
  <si>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</si>
  <si>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</si>
  <si>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</si>
  <si>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</si>
  <si>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</si>
  <si>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</si>
  <si>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</si>
  <si>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</si>
  <si>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</si>
  <si>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</si>
  <si>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</si>
  <si>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</si>
  <si>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</si>
  <si>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</si>
  <si>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</si>
  <si>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</si>
  <si>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</si>
  <si>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</si>
  <si>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</si>
  <si>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</si>
  <si>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</si>
  <si>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</si>
  <si>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</si>
  <si>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</si>
  <si>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</si>
  <si>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</si>
  <si>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</si>
  <si>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</si>
  <si>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</si>
  <si>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</si>
  <si>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</si>
  <si>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</si>
  <si>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</si>
  <si>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</si>
  <si>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</si>
  <si>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</si>
  <si>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</si>
  <si>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</si>
  <si>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</si>
  <si>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</si>
  <si>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</si>
  <si>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</si>
  <si>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</si>
  <si>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</si>
  <si>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</si>
  <si>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</si>
  <si>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</si>
  <si>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</si>
  <si>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</si>
  <si>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</si>
  <si>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</si>
  <si>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</si>
  <si>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</si>
  <si>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</si>
  <si>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</si>
  <si>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</si>
  <si>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</si>
  <si>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</si>
  <si>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</si>
  <si>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</si>
  <si>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</si>
  <si>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</si>
  <si>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</si>
  <si>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</si>
  <si>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</si>
  <si>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</si>
  <si>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</si>
  <si>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</si>
  <si>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</si>
  <si>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</si>
  <si>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</si>
  <si>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</si>
  <si>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</si>
  <si>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</si>
  <si>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</si>
  <si>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</si>
  <si>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</si>
  <si>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</si>
  <si>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</si>
  <si>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</si>
  <si>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</si>
  <si>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</si>
  <si>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</si>
  <si>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</si>
  <si>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</si>
  <si>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</si>
  <si>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</si>
  <si>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</si>
  <si>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</si>
  <si>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</si>
  <si>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</si>
  <si>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</si>
  <si>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</si>
  <si>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</si>
  <si>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</si>
  <si>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</si>
  <si>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</si>
  <si>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</si>
  <si>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</si>
  <si>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</si>
  <si>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</si>
  <si>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</si>
  <si>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</si>
  <si>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</si>
  <si>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</si>
  <si>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</si>
  <si>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</si>
  <si>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</si>
  <si>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</si>
  <si>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</si>
  <si>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</si>
  <si>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</si>
  <si>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</si>
  <si>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</si>
  <si>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</si>
  <si>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</si>
  <si>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</si>
  <si>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</si>
  <si>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</si>
  <si>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</si>
  <si>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</si>
  <si>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</si>
  <si>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</si>
  <si>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</si>
  <si>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</si>
  <si>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</si>
  <si>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</si>
  <si>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</si>
  <si>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</si>
  <si>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</si>
  <si>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</si>
  <si>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</si>
  <si>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</si>
  <si>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</si>
  <si>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</si>
  <si>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</si>
  <si>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</si>
  <si>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</si>
  <si>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</si>
  <si>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</si>
  <si>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</si>
  <si>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</si>
  <si>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</si>
  <si>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</si>
  <si>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</si>
  <si>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</si>
  <si>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</si>
  <si>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</si>
  <si>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</si>
  <si>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</si>
  <si>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</si>
  <si>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</si>
  <si>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</si>
  <si>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</si>
  <si>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</si>
  <si>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</si>
  <si>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</si>
  <si>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</si>
  <si>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</si>
  <si>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</si>
  <si>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</si>
  <si>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</si>
  <si>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</si>
  <si>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</si>
  <si>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</si>
  <si>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</si>
  <si>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</si>
  <si>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</si>
  <si>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</si>
  <si>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</si>
  <si>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</si>
  <si>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</si>
  <si>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</si>
  <si>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</si>
  <si>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</si>
  <si>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</si>
  <si>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</si>
  <si>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</si>
  <si>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</si>
  <si>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</si>
  <si>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</si>
  <si>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</si>
  <si>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</si>
  <si>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</si>
  <si>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</si>
  <si>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</si>
  <si>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</si>
  <si>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</si>
  <si>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</si>
  <si>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</si>
  <si>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</si>
  <si>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</si>
  <si>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</si>
  <si>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</si>
  <si>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</si>
  <si>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</si>
  <si>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</si>
  <si>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</si>
  <si>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</si>
  <si>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</si>
  <si>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</si>
  <si>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</si>
  <si>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</si>
  <si>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</si>
  <si>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</si>
  <si>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</si>
  <si>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</si>
  <si>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</si>
  <si>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</si>
  <si>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</si>
  <si>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</si>
  <si>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</si>
  <si>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</si>
  <si>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</si>
  <si>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</si>
  <si>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</si>
  <si>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</si>
  <si>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</si>
  <si>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</si>
  <si>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</si>
  <si>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</si>
  <si>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</si>
  <si>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</si>
  <si>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</si>
  <si>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</si>
  <si>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</si>
  <si>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</si>
  <si>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</si>
  <si>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</si>
  <si>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</si>
  <si>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</si>
  <si>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</si>
  <si>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</si>
  <si>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</si>
  <si>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</si>
  <si>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</si>
  <si>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</si>
  <si>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</si>
  <si>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</si>
  <si>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</si>
  <si>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</si>
  <si>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</si>
  <si>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</si>
  <si>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</si>
  <si>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</si>
  <si>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</si>
  <si>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</si>
  <si>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</si>
  <si>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</si>
  <si>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</si>
  <si>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</si>
  <si>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</si>
  <si>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</si>
  <si>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</si>
  <si>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</si>
  <si>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</si>
  <si>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</si>
  <si>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</si>
  <si>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</si>
  <si>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</si>
  <si>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</si>
  <si>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</si>
  <si>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</si>
  <si>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</si>
  <si>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</si>
  <si>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</si>
  <si>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</si>
  <si>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</si>
  <si>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</si>
  <si>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</si>
  <si>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</si>
  <si>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</si>
  <si>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</si>
  <si>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</si>
  <si>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</si>
  <si>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</si>
  <si>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</si>
  <si>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</si>
  <si>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</si>
  <si>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</si>
  <si>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</si>
  <si>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</si>
  <si>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</si>
  <si>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</si>
  <si>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</si>
  <si>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</si>
  <si>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</si>
  <si>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</si>
  <si>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</si>
  <si>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</si>
  <si>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</si>
  <si>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</si>
  <si>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</si>
  <si>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</si>
  <si>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</si>
  <si>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</si>
  <si>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</si>
  <si>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</si>
  <si>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</si>
  <si>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</si>
  <si>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</si>
  <si>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</si>
  <si>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</si>
  <si>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</si>
  <si>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</si>
  <si>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</si>
  <si>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</si>
  <si>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</si>
  <si>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</si>
  <si>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</si>
  <si>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</si>
  <si>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</si>
  <si>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</si>
  <si>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</si>
  <si>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</si>
  <si>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</si>
  <si>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</si>
  <si>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</si>
  <si>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</si>
  <si>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</si>
  <si>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</si>
  <si>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</si>
  <si>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</si>
  <si>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</si>
  <si>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</si>
  <si>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</si>
  <si>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</si>
  <si>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</si>
  <si>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</si>
  <si>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</si>
  <si>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</si>
  <si>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</si>
  <si>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</si>
  <si>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</si>
  <si>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</si>
  <si>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</si>
  <si>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</si>
  <si>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</si>
  <si>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</si>
  <si>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</si>
  <si>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</si>
  <si>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</si>
  <si>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</si>
  <si>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</si>
  <si>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</si>
  <si>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</si>
  <si>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</si>
  <si>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</si>
  <si>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</si>
  <si>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</si>
  <si>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</si>
  <si>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</si>
  <si>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</si>
  <si>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</si>
  <si>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</si>
  <si>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</si>
  <si>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</si>
  <si>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</si>
  <si>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</si>
  <si>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</si>
  <si>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</si>
  <si>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</si>
  <si>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</si>
  <si>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</si>
  <si>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</si>
  <si>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</si>
  <si>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</si>
  <si>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</si>
  <si>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</si>
  <si>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</si>
  <si>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</si>
  <si>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</si>
  <si>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</si>
  <si>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</si>
  <si>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</si>
  <si>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</si>
  <si>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</si>
  <si>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</si>
  <si>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</si>
  <si>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</si>
  <si>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</si>
  <si>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</si>
  <si>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</si>
  <si>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</si>
  <si>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</si>
  <si>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</si>
  <si>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</si>
  <si>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</si>
  <si>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</si>
  <si>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</si>
  <si>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</si>
  <si>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</si>
  <si>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</si>
  <si>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</si>
  <si>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</si>
  <si>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</si>
  <si>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</si>
  <si>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</si>
  <si>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</si>
  <si>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</si>
  <si>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</si>
  <si>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</si>
  <si>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</si>
  <si>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</si>
  <si>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</si>
  <si>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</si>
  <si>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</si>
  <si>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</si>
  <si>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</si>
  <si>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</si>
  <si>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</si>
  <si>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</si>
  <si>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</si>
  <si>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</si>
  <si>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</si>
  <si>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</si>
  <si>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</si>
  <si>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</si>
  <si>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</si>
  <si>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</si>
  <si>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</si>
  <si>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</si>
  <si>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</si>
  <si>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</si>
  <si>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</si>
  <si>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</si>
  <si>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</si>
  <si>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</si>
  <si>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</si>
  <si>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</si>
  <si>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</si>
  <si>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</si>
  <si>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</si>
  <si>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</si>
  <si>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</si>
  <si>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</si>
  <si>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</si>
  <si>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</si>
  <si>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</si>
  <si>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</si>
  <si>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</si>
  <si>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</si>
  <si>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</si>
  <si>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</si>
  <si>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</si>
  <si>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</si>
  <si>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</si>
  <si>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</si>
  <si>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</si>
  <si>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</si>
  <si>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</si>
  <si>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</si>
  <si>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</si>
  <si>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</si>
  <si>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</si>
  <si>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</si>
  <si>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</si>
  <si>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</si>
  <si>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</si>
  <si>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</si>
  <si>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</si>
  <si>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</si>
  <si>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</si>
  <si>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</si>
  <si>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</si>
  <si>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</si>
  <si>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</si>
  <si>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</si>
  <si>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</si>
  <si>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</si>
  <si>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</si>
  <si>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</si>
  <si>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</si>
  <si>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</si>
  <si>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</si>
  <si>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</si>
  <si>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</si>
  <si>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</si>
  <si>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</si>
  <si>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</si>
  <si>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</si>
  <si>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</si>
  <si>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</si>
  <si>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</si>
  <si>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</si>
  <si>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</si>
  <si>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</si>
  <si>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</si>
  <si>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</si>
  <si>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</si>
  <si>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</si>
  <si>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</si>
  <si>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</si>
  <si>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</si>
  <si>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</si>
  <si>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</si>
  <si>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</si>
  <si>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</si>
  <si>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</si>
  <si>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</si>
  <si>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</si>
  <si>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</si>
  <si>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</si>
  <si>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</si>
  <si>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</si>
  <si>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</si>
  <si>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</si>
  <si>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</si>
  <si>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</si>
  <si>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</si>
  <si>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</si>
  <si>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</si>
  <si>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</si>
  <si>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</si>
  <si>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</si>
  <si>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</si>
  <si>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</si>
  <si>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</si>
  <si>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</si>
  <si>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</si>
  <si>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</si>
  <si>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</si>
  <si>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</si>
  <si>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</si>
  <si>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</si>
  <si>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</si>
  <si>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</si>
  <si>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</si>
  <si>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</si>
  <si>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</si>
  <si>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</si>
  <si>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</si>
  <si>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</si>
  <si>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</si>
  <si>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</si>
  <si>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</si>
  <si>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</si>
  <si>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</si>
  <si>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</si>
  <si>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</si>
  <si>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</si>
  <si>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</si>
  <si>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</si>
  <si>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</si>
  <si>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</si>
  <si>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</si>
  <si>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</si>
  <si>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</si>
  <si>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</si>
  <si>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</si>
  <si>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</si>
  <si>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</si>
  <si>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</si>
  <si>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</si>
  <si>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</si>
  <si>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</si>
  <si>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</si>
  <si>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</si>
  <si>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</si>
  <si>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</si>
  <si>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</si>
  <si>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</si>
  <si>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</si>
  <si>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</si>
  <si>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</si>
  <si>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</si>
  <si>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</si>
  <si>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</si>
  <si>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</si>
  <si>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</si>
  <si>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</si>
  <si>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</si>
  <si>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</si>
  <si>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</si>
  <si>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</si>
  <si>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</si>
  <si>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</si>
  <si>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</si>
  <si>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</si>
  <si>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</si>
  <si>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</si>
  <si>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</si>
  <si>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</si>
  <si>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</si>
  <si>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</si>
  <si>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</si>
  <si>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</si>
  <si>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</si>
  <si>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</si>
  <si>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</si>
  <si>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</si>
  <si>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</si>
  <si>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</si>
  <si>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</si>
  <si>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</si>
  <si>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</si>
  <si>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</si>
  <si>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</si>
  <si>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</si>
  <si>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</si>
  <si>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</si>
  <si>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</si>
  <si>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</si>
  <si>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</si>
  <si>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</si>
  <si>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</si>
  <si>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</si>
  <si>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</si>
  <si>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</si>
  <si>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</si>
  <si>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</si>
  <si>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</si>
  <si>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</si>
  <si>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</si>
  <si>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</si>
  <si>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</si>
  <si>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</si>
  <si>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</si>
  <si>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</si>
  <si>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</si>
  <si>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</si>
  <si>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</si>
  <si>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</si>
  <si>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</si>
  <si>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</si>
  <si>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</si>
  <si>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</si>
  <si>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</si>
  <si>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</si>
  <si>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</si>
  <si>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</si>
  <si>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</si>
  <si>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</si>
  <si>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</si>
  <si>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</si>
  <si>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</si>
  <si>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</si>
  <si>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</si>
  <si>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</si>
  <si>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</si>
  <si>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</si>
  <si>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</si>
  <si>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</si>
  <si>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</si>
  <si>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</si>
  <si>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</si>
  <si>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</si>
  <si>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</si>
  <si>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</si>
  <si>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</si>
  <si>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</si>
  <si>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</si>
  <si>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</si>
  <si>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</si>
  <si>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</si>
  <si>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</si>
  <si>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</si>
  <si>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</si>
  <si>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</si>
  <si>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</si>
  <si>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</si>
  <si>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</si>
  <si>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</si>
  <si>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</si>
  <si>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</si>
  <si>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</si>
  <si>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</si>
  <si>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</si>
  <si>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</si>
  <si>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</si>
  <si>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</si>
  <si>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</si>
  <si>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</si>
  <si>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</si>
  <si>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</si>
  <si>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</si>
  <si>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</si>
  <si>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</si>
  <si>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</si>
  <si>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</si>
  <si>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</si>
  <si>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</si>
  <si>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</si>
  <si>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</si>
  <si>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</si>
  <si>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</si>
  <si>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</si>
  <si>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</si>
  <si>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</si>
  <si>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</si>
  <si>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</si>
  <si>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</si>
  <si>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</si>
  <si>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</si>
  <si>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</si>
  <si>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</si>
  <si>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</si>
  <si>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</si>
  <si>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</si>
  <si>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</si>
  <si>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</si>
  <si>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</si>
  <si>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</si>
  <si>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</si>
  <si>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</si>
  <si>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</si>
  <si>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</si>
  <si>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</si>
  <si>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</si>
  <si>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</si>
  <si>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</si>
  <si>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</si>
  <si>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</si>
  <si>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</si>
  <si>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</si>
  <si>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</si>
  <si>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</si>
  <si>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</si>
  <si>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</si>
  <si>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</si>
  <si>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</si>
  <si>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</si>
  <si>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</si>
  <si>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</si>
  <si>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</si>
  <si>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</si>
  <si>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</si>
  <si>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</si>
  <si>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</si>
  <si>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</si>
  <si>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</si>
  <si>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</si>
  <si>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</si>
  <si>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</si>
  <si>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</si>
  <si>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</si>
  <si>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</si>
  <si>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</si>
  <si>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</si>
  <si>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</si>
  <si>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</si>
  <si>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</si>
  <si>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</si>
  <si>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</si>
  <si>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</si>
  <si>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</si>
  <si>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</si>
  <si>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</si>
  <si>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</si>
  <si>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</si>
  <si>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</si>
  <si>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</si>
  <si>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</si>
  <si>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</si>
  <si>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</si>
  <si>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</si>
  <si>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</si>
  <si>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</si>
  <si>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</si>
  <si>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</si>
  <si>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</si>
  <si>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</si>
  <si>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</si>
  <si>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</si>
  <si>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</si>
  <si>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</si>
  <si>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</si>
  <si>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</si>
  <si>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</si>
  <si>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</si>
  <si>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</si>
  <si>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</si>
  <si>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</si>
  <si>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</si>
  <si>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</si>
  <si>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</si>
  <si>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</si>
  <si>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</si>
  <si>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</si>
  <si>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</si>
  <si>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</si>
  <si>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</si>
  <si>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</si>
  <si>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</si>
  <si>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</si>
  <si>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</si>
  <si>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</si>
  <si>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</si>
  <si>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</si>
  <si>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</si>
  <si>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</si>
  <si>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</si>
  <si>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</si>
  <si>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</si>
  <si>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</si>
  <si>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</si>
  <si>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</si>
  <si>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</si>
  <si>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</si>
  <si>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</si>
  <si>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</si>
  <si>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</si>
  <si>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</si>
  <si>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</si>
  <si>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</si>
  <si>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</si>
  <si>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</si>
  <si>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</si>
  <si>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</si>
  <si>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</si>
  <si>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</si>
  <si>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</si>
  <si>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</si>
  <si>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</si>
  <si>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</si>
  <si>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</si>
  <si>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</si>
  <si>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</si>
  <si>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</si>
  <si>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</si>
  <si>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</si>
  <si>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</si>
  <si>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</si>
  <si>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</si>
  <si>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</si>
  <si>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</si>
  <si>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</si>
  <si>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</si>
  <si>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</si>
  <si>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</si>
  <si>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</si>
  <si>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</si>
  <si>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</si>
  <si>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</si>
  <si>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</si>
  <si>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</si>
  <si>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</si>
  <si>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</si>
  <si>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</si>
  <si>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</si>
  <si>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</si>
  <si>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</si>
  <si>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</si>
  <si>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</si>
  <si>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</si>
  <si>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</si>
  <si>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</si>
  <si>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</si>
  <si>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</si>
  <si>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</si>
  <si>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</si>
  <si>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</si>
  <si>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</si>
  <si>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</si>
  <si>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</si>
  <si>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</si>
  <si>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</si>
  <si>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</si>
  <si>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</si>
  <si>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</si>
  <si>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</si>
  <si>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</si>
  <si>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</si>
  <si>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</si>
  <si>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</si>
  <si>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</si>
  <si>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</si>
  <si>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</si>
  <si>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</si>
  <si>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</si>
  <si>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</si>
  <si>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</si>
  <si>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</si>
  <si>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</si>
  <si>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</si>
  <si>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</si>
  <si>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</si>
  <si>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</si>
  <si>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</si>
  <si>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</si>
  <si>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</si>
  <si>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</si>
  <si>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</si>
  <si>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</si>
  <si>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</si>
  <si>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</si>
  <si>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</si>
  <si>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</si>
  <si>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</si>
  <si>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</si>
  <si>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</si>
  <si>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</si>
  <si>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</si>
  <si>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</si>
  <si>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</si>
  <si>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</si>
  <si>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</si>
  <si>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</si>
  <si>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</si>
  <si>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</si>
  <si>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</si>
  <si>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</si>
  <si>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</si>
  <si>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</si>
  <si>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</si>
  <si>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</si>
  <si>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</si>
  <si>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</si>
  <si>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</si>
  <si>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</si>
  <si>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</si>
  <si>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</si>
  <si>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</si>
  <si>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</si>
  <si>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</si>
  <si>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</si>
  <si>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</si>
  <si>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</si>
  <si>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</si>
  <si>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</si>
  <si>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</si>
  <si>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</si>
  <si>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</si>
  <si>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</si>
  <si>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</si>
  <si>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</si>
  <si>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</si>
  <si>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</si>
  <si>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</si>
  <si>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</si>
  <si>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</si>
  <si>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</si>
  <si>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</si>
  <si>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</si>
  <si>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</si>
  <si>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</si>
  <si>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</si>
  <si>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</si>
  <si>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</si>
  <si>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</si>
  <si>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</si>
  <si>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</si>
  <si>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</si>
  <si>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</si>
  <si>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</si>
  <si>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</si>
  <si>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</si>
  <si>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</si>
  <si>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</si>
  <si>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</si>
  <si>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</si>
  <si>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</si>
  <si>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</si>
  <si>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</si>
  <si>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</si>
  <si>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</si>
  <si>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</si>
  <si>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</si>
  <si>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</si>
  <si>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</si>
  <si>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</si>
  <si>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</si>
  <si>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</si>
  <si>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</si>
  <si>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</si>
  <si>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</si>
  <si>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</si>
  <si>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</si>
  <si>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</si>
  <si>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</si>
  <si>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</si>
  <si>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</si>
  <si>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</si>
  <si>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</si>
  <si>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</si>
  <si>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</si>
  <si>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</si>
  <si>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</si>
  <si>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</si>
  <si>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</si>
  <si>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</si>
  <si>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</si>
  <si>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</si>
  <si>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</si>
  <si>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</si>
  <si>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</si>
  <si>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</si>
  <si>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</si>
  <si>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</si>
  <si>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</si>
  <si>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</si>
  <si>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</si>
  <si>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</si>
  <si>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</si>
  <si>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</si>
  <si>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</si>
  <si>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</si>
  <si>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</si>
  <si>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</si>
  <si>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</si>
  <si>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</si>
  <si>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</si>
  <si>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</si>
  <si>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</si>
  <si>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</si>
  <si>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</si>
  <si>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</si>
  <si>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</si>
  <si>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</si>
  <si>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</si>
  <si>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</si>
  <si>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</si>
  <si>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</si>
  <si>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</si>
  <si>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</si>
  <si>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</si>
  <si>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</si>
  <si>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</si>
  <si>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</si>
  <si>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</si>
  <si>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</si>
  <si>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</si>
  <si>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</si>
  <si>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</si>
  <si>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</si>
  <si>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</si>
  <si>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</si>
  <si>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</si>
  <si>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</si>
  <si>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</si>
  <si>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</si>
  <si>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</si>
  <si>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</si>
  <si>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</si>
  <si>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</si>
  <si>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</si>
  <si>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</si>
  <si>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</si>
  <si>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</si>
  <si>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</si>
  <si>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</si>
  <si>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</si>
  <si>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</si>
  <si>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</si>
  <si>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</si>
  <si>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</si>
  <si>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</si>
  <si>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</si>
  <si>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</si>
  <si>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</si>
  <si>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</si>
  <si>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</si>
  <si>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</si>
  <si>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</si>
  <si>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</si>
  <si>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</si>
  <si>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</si>
  <si>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</si>
  <si>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</si>
  <si>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</si>
  <si>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</si>
  <si>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</si>
  <si>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</si>
  <si>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</si>
  <si>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</si>
  <si>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</si>
  <si>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</si>
  <si>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</si>
  <si>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</si>
  <si>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</si>
  <si>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</si>
  <si>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</si>
  <si>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</si>
  <si>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</si>
  <si>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</si>
  <si>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</si>
  <si>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</si>
  <si>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</si>
  <si>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</si>
  <si>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</si>
  <si>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</si>
  <si>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</si>
  <si>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</si>
  <si>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</si>
  <si>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</si>
  <si>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</si>
  <si>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</si>
  <si>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</si>
  <si>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</si>
  <si>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</si>
  <si>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</si>
  <si>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</si>
  <si>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</si>
  <si>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</si>
  <si>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</si>
  <si>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</si>
  <si>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</si>
  <si>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</si>
  <si>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</si>
  <si>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</si>
  <si>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</si>
  <si>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</si>
  <si>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</si>
  <si>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</si>
  <si>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</si>
  <si>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</si>
  <si>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</si>
  <si>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</si>
  <si>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</si>
  <si>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</si>
  <si>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</si>
  <si>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</si>
  <si>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</si>
  <si>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</si>
  <si>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</si>
  <si>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</si>
  <si>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</si>
  <si>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</si>
  <si>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</si>
  <si>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</si>
  <si>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</si>
  <si>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</si>
  <si>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</si>
  <si>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</si>
  <si>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</si>
  <si>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</si>
  <si>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</si>
  <si>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</si>
  <si>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</si>
  <si>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</si>
  <si>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</si>
  <si>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</si>
  <si>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</si>
  <si>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</si>
  <si>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</si>
  <si>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</si>
  <si>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</si>
  <si>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</si>
  <si>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</si>
  <si>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</si>
  <si>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</si>
  <si>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</si>
  <si>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</si>
  <si>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</si>
  <si>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</si>
  <si>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</si>
  <si>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</si>
  <si>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</si>
  <si>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</si>
  <si>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</si>
  <si>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</si>
  <si>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</si>
  <si>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</si>
  <si>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</si>
  <si>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</si>
  <si>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</si>
  <si>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</si>
  <si>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</si>
  <si>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</si>
  <si>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</si>
  <si>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</si>
  <si>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</si>
  <si>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</si>
  <si>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</si>
  <si>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</si>
  <si>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</si>
  <si>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</si>
  <si>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</si>
  <si>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</si>
  <si>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</si>
  <si>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</si>
  <si>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</si>
  <si>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</si>
  <si>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</si>
  <si>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</si>
  <si>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</si>
  <si>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</si>
  <si>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</si>
  <si>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</si>
  <si>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</si>
  <si>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</si>
  <si>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</si>
  <si>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</si>
  <si>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</si>
  <si>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</si>
  <si>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</si>
  <si>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</si>
  <si>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</si>
  <si>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</si>
  <si>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</si>
  <si>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</si>
  <si>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</si>
  <si>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</si>
  <si>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</si>
  <si>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</si>
  <si>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</si>
  <si>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</si>
  <si>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</si>
  <si>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</si>
  <si>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</si>
  <si>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</si>
  <si>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</si>
  <si>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</si>
  <si>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</si>
  <si>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</si>
  <si>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</si>
  <si>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</si>
  <si>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</si>
  <si>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</si>
  <si>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</si>
  <si>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</si>
  <si>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</si>
  <si>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</si>
  <si>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</si>
  <si>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</si>
  <si>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</si>
  <si>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</si>
  <si>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</si>
  <si>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</si>
  <si>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</si>
  <si>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</si>
  <si>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</si>
  <si>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</si>
  <si>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</si>
  <si>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</si>
  <si>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</si>
  <si>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</si>
  <si>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</si>
  <si>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</si>
  <si>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</si>
  <si>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</si>
  <si>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</si>
  <si>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</si>
  <si>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</si>
  <si>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</si>
  <si>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</si>
  <si>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</si>
  <si>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</si>
  <si>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</si>
  <si>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</si>
  <si>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</si>
  <si>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</si>
  <si>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</si>
  <si>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</si>
  <si>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</si>
  <si>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</si>
  <si>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</si>
  <si>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</si>
  <si>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</si>
  <si>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</si>
  <si>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</si>
  <si>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</si>
  <si>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</si>
  <si>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</si>
  <si>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</si>
  <si>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</si>
  <si>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</si>
  <si>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</si>
  <si>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</si>
  <si>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</si>
  <si>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</si>
  <si>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</si>
  <si>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</si>
  <si>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</si>
  <si>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</si>
  <si>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</si>
  <si>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</si>
  <si>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</si>
  <si>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</si>
  <si>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</si>
  <si>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</si>
  <si>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</si>
  <si>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</si>
  <si>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</si>
  <si>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</si>
  <si>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</si>
  <si>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</si>
  <si>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</si>
  <si>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</si>
  <si>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</si>
  <si>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</si>
  <si>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</si>
  <si>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</si>
  <si>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</si>
  <si>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</si>
  <si>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</si>
  <si>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</si>
  <si>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</si>
  <si>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</si>
  <si>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</si>
  <si>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</si>
  <si>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</si>
  <si>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</si>
  <si>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</si>
  <si>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</si>
  <si>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</si>
  <si>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</si>
  <si>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</si>
  <si>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</si>
  <si>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</si>
  <si>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</si>
  <si>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</si>
  <si>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</si>
  <si>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</si>
  <si>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</si>
  <si>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</si>
  <si>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</si>
  <si>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</si>
  <si>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</si>
  <si>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</si>
  <si>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</si>
  <si>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</si>
  <si>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</si>
  <si>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</si>
  <si>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</si>
  <si>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</si>
  <si>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</si>
  <si>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</si>
  <si>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</si>
  <si>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</si>
  <si>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</si>
  <si>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</si>
  <si>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</si>
  <si>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</si>
  <si>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</si>
  <si>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</si>
  <si>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</si>
  <si>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</si>
  <si>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</si>
  <si>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</si>
  <si>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</si>
  <si>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</si>
  <si>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</si>
  <si>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</si>
  <si>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</si>
  <si>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</si>
  <si>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</si>
  <si>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</si>
  <si>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</si>
  <si>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</si>
  <si>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</si>
  <si>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</si>
  <si>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</si>
  <si>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</si>
  <si>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</si>
  <si>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</si>
  <si>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</si>
  <si>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</si>
  <si>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</si>
  <si>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</si>
  <si>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</si>
  <si>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</si>
  <si>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</si>
  <si>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</si>
  <si>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</si>
  <si>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</si>
  <si>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</si>
  <si>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</si>
  <si>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</si>
  <si>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</si>
  <si>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</si>
  <si>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</si>
  <si>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</si>
  <si>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</si>
  <si>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</si>
  <si>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</si>
  <si>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</si>
  <si>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</si>
  <si>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</si>
  <si>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</si>
  <si>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</si>
  <si>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</si>
  <si>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</si>
  <si>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</si>
  <si>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</si>
  <si>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</si>
  <si>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</si>
  <si>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</si>
  <si>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</si>
  <si>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</si>
  <si>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</si>
  <si>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</si>
  <si>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</si>
  <si>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</si>
  <si>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</si>
  <si>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</si>
  <si>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</si>
  <si>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</si>
  <si>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</si>
  <si>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</si>
  <si>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</si>
  <si>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</si>
  <si>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</si>
  <si>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</si>
  <si>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</si>
  <si>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</si>
  <si>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</si>
  <si>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</si>
  <si>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</si>
  <si>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</si>
  <si>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</si>
  <si>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</si>
  <si>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</si>
  <si>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</si>
  <si>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</si>
  <si>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</si>
  <si>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</si>
  <si>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</si>
  <si>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</si>
  <si>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</si>
  <si>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</si>
  <si>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</si>
  <si>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</si>
  <si>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</si>
  <si>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</si>
  <si>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</si>
  <si>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</si>
  <si>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</si>
  <si>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</si>
  <si>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</si>
  <si>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</si>
  <si>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</si>
  <si>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</si>
  <si>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</si>
  <si>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</si>
  <si>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</si>
  <si>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</si>
  <si>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</si>
  <si>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</si>
  <si>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</si>
  <si>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</si>
  <si>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</si>
  <si>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</si>
  <si>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</si>
  <si>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</si>
  <si>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</si>
  <si>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</si>
  <si>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</si>
  <si>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</si>
  <si>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</si>
  <si>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</si>
  <si>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</si>
  <si>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</si>
  <si>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</si>
  <si>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</si>
  <si>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</si>
  <si>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</si>
  <si>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</si>
  <si>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</si>
  <si>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</si>
  <si>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</si>
  <si>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</si>
  <si>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</si>
  <si>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</si>
  <si>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</si>
  <si>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</si>
  <si>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</si>
  <si>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</si>
  <si>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</si>
  <si>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</si>
  <si>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</si>
  <si>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</si>
  <si>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</si>
  <si>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</si>
  <si>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</si>
  <si>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</si>
  <si>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</si>
  <si>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</si>
  <si>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</si>
  <si>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</si>
  <si>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</si>
  <si>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</si>
  <si>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</si>
  <si>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</si>
  <si>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</si>
  <si>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</si>
  <si>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</si>
  <si>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</si>
  <si>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</si>
  <si>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</si>
  <si>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</si>
  <si>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</si>
  <si>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</si>
  <si>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</si>
  <si>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</si>
  <si>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</si>
  <si>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</si>
  <si>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</si>
  <si>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</si>
  <si>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</si>
  <si>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</si>
  <si>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</si>
  <si>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</si>
  <si>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</si>
  <si>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</si>
  <si>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</si>
  <si>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</si>
  <si>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</si>
  <si>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</si>
  <si>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</si>
  <si>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</si>
  <si>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</si>
  <si>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</si>
  <si>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</si>
  <si>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</si>
  <si>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</si>
  <si>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</si>
  <si>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</si>
  <si>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</si>
  <si>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</si>
  <si>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</si>
  <si>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</si>
  <si>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</si>
  <si>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</si>
  <si>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</si>
  <si>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</si>
  <si>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</si>
  <si>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</si>
  <si>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</si>
  <si>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</si>
  <si>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</si>
  <si>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</si>
  <si>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</si>
  <si>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</si>
  <si>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</si>
  <si>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</si>
  <si>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</si>
  <si>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</si>
  <si>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</si>
  <si>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</si>
  <si>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</si>
  <si>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</si>
  <si>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</si>
  <si>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</si>
  <si>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</si>
  <si>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</si>
  <si>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</si>
  <si>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</si>
  <si>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</si>
  <si>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</si>
  <si>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</si>
  <si>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</si>
  <si>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</si>
  <si>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</si>
  <si>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</si>
  <si>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</si>
  <si>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</si>
  <si>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</si>
  <si>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</si>
  <si>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</si>
  <si>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</si>
  <si>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</si>
  <si>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</si>
  <si>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</si>
  <si>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</si>
  <si>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</si>
  <si>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</si>
  <si>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</si>
  <si>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</si>
  <si>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</si>
  <si>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</si>
  <si>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</si>
  <si>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</si>
  <si>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</si>
  <si>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</si>
  <si>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</si>
  <si>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</si>
  <si>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</si>
  <si>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</si>
  <si>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</si>
  <si>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</si>
  <si>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</si>
  <si>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</si>
  <si>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</si>
  <si>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</si>
  <si>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</si>
  <si>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</si>
  <si>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</si>
  <si>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</si>
  <si>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</si>
  <si>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</si>
  <si>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</si>
  <si>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</si>
  <si>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</si>
  <si>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</si>
  <si>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</si>
  <si>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</si>
  <si>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</si>
  <si>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</si>
  <si>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</si>
  <si>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</si>
  <si>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</si>
  <si>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</si>
  <si>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</si>
  <si>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</si>
  <si>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</si>
  <si>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</si>
  <si>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</si>
  <si>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</si>
  <si>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</si>
  <si>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</si>
  <si>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</si>
  <si>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</si>
  <si>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</si>
  <si>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</si>
  <si>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</si>
  <si>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</si>
  <si>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</si>
  <si>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</si>
  <si>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</si>
  <si>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</si>
  <si>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</si>
  <si>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</si>
  <si>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</si>
  <si>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</si>
  <si>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</si>
  <si>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</si>
  <si>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</si>
  <si>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</si>
  <si>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</si>
  <si>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</si>
  <si>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</si>
  <si>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</si>
  <si>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</si>
  <si>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</si>
  <si>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</si>
  <si>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</si>
  <si>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</si>
  <si>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</si>
  <si>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</si>
  <si>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</si>
  <si>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</si>
  <si>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</si>
  <si>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</si>
  <si>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</si>
  <si>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</si>
  <si>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</si>
  <si>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</si>
  <si>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</si>
  <si>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</si>
  <si>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</si>
  <si>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</si>
  <si>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</si>
  <si>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</si>
  <si>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</si>
  <si>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</si>
  <si>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</si>
  <si>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</si>
  <si>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</si>
  <si>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</si>
  <si>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</si>
  <si>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</si>
  <si>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</si>
  <si>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</si>
  <si>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</si>
  <si>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</si>
  <si>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</si>
  <si>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</si>
  <si>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</si>
  <si>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</si>
  <si>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</si>
  <si>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</si>
  <si>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</si>
  <si>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</si>
  <si>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</si>
  <si>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</si>
  <si>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</si>
  <si>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</si>
  <si>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</si>
  <si>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</si>
  <si>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</si>
  <si>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</si>
  <si>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</si>
  <si>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</si>
  <si>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</si>
  <si>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</si>
  <si>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</si>
  <si>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</si>
  <si>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</si>
  <si>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</si>
  <si>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</si>
  <si>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</si>
  <si>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</si>
  <si>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</si>
  <si>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</si>
  <si>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</si>
  <si>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</si>
  <si>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</si>
  <si>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</si>
  <si>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</si>
  <si>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</si>
  <si>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</si>
  <si>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</si>
  <si>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</si>
  <si>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</si>
  <si>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</si>
  <si>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</si>
  <si>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</si>
  <si>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</si>
  <si>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</si>
  <si>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</si>
  <si>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</si>
  <si>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</si>
  <si>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</si>
  <si>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</si>
  <si>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</si>
  <si>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</si>
  <si>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</si>
  <si>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</si>
  <si>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</si>
  <si>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</si>
  <si>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</si>
  <si>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</si>
  <si>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</si>
  <si>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</si>
  <si>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</si>
  <si>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</si>
  <si>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</si>
  <si>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</si>
  <si>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</si>
  <si>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</si>
  <si>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</si>
  <si>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</si>
  <si>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</si>
  <si>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</si>
  <si>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</si>
  <si>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</si>
  <si>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</si>
  <si>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</si>
  <si>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</si>
  <si>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</si>
  <si>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</si>
  <si>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</si>
  <si>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</si>
  <si>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</si>
  <si>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</si>
  <si>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</si>
  <si>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</si>
  <si>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</si>
  <si>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</si>
  <si>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</si>
  <si>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</si>
  <si>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</si>
  <si>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</si>
  <si>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</si>
  <si>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</si>
  <si>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</si>
  <si>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</si>
  <si>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</si>
  <si>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</si>
  <si>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</si>
  <si>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</si>
  <si>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</si>
  <si>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</si>
  <si>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</si>
  <si>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</si>
  <si>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</si>
  <si>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</si>
  <si>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</si>
  <si>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</si>
  <si>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</si>
  <si>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</si>
  <si>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</si>
  <si>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</si>
  <si>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</si>
  <si>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</si>
  <si>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</si>
  <si>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</si>
  <si>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</si>
  <si>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</si>
  <si>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</si>
  <si>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</si>
  <si>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</si>
  <si>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</si>
  <si>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</si>
  <si>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</si>
  <si>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</si>
  <si>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</si>
  <si>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</si>
  <si>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</si>
  <si>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</si>
  <si>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</si>
  <si>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</si>
  <si>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</si>
  <si>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</si>
  <si>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</si>
  <si>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</si>
  <si>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</si>
  <si>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</si>
  <si>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</si>
  <si>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</si>
  <si>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</si>
  <si>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</si>
  <si>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</si>
  <si>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</si>
  <si>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</si>
  <si>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</si>
  <si>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</si>
  <si>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</si>
  <si>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</si>
  <si>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</si>
  <si>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</si>
  <si>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</si>
  <si>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</si>
  <si>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</si>
  <si>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</si>
  <si>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</si>
  <si>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</si>
  <si>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</si>
  <si>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</si>
  <si>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</si>
  <si>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</si>
  <si>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</si>
  <si>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</si>
  <si>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</si>
  <si>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</si>
  <si>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</si>
  <si>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</si>
  <si>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</si>
  <si>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</si>
  <si>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</si>
  <si>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</si>
  <si>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</si>
  <si>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</si>
  <si>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</si>
  <si>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</si>
  <si>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</si>
  <si>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</si>
  <si>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</si>
  <si>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</si>
  <si>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</si>
  <si>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</si>
  <si>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</si>
  <si>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</si>
  <si>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</si>
  <si>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</si>
  <si>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</si>
  <si>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</si>
  <si>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</si>
  <si>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</si>
  <si>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</si>
  <si>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</si>
  <si>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</si>
  <si>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</si>
  <si>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</si>
  <si>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</si>
  <si>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</si>
  <si>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</si>
  <si>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</si>
  <si>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</si>
  <si>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</si>
  <si>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</si>
  <si>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</si>
  <si>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</si>
  <si>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</si>
  <si>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</si>
  <si>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</si>
  <si>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</si>
  <si>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</si>
  <si>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</si>
  <si>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</si>
  <si>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</si>
  <si>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</si>
  <si>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</si>
  <si>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</si>
  <si>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</si>
  <si>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</si>
  <si>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</si>
  <si>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</si>
  <si>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</si>
  <si>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</si>
  <si>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</si>
  <si>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</si>
  <si>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</si>
  <si>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</si>
  <si>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</si>
  <si>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</si>
  <si>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</si>
  <si>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</si>
  <si>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</si>
  <si>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</si>
  <si>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</si>
  <si>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</si>
  <si>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</si>
  <si>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</si>
  <si>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</si>
  <si>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</si>
  <si>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</si>
  <si>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</si>
  <si>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</si>
  <si>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</si>
  <si>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</si>
  <si>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</si>
  <si>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</si>
  <si>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</si>
  <si>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</si>
  <si>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</si>
  <si>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</si>
  <si>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</si>
  <si>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</si>
  <si>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</si>
  <si>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</si>
  <si>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</si>
  <si>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</si>
  <si>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</si>
  <si>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</si>
  <si>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</si>
  <si>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</si>
  <si>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</si>
  <si>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</si>
  <si>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</si>
  <si>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</si>
  <si>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</si>
  <si>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</si>
  <si>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</si>
  <si>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</si>
  <si>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</si>
  <si>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</si>
  <si>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</si>
  <si>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</si>
  <si>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</si>
  <si>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</si>
  <si>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</si>
  <si>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</si>
  <si>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</si>
  <si>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</si>
  <si>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</si>
  <si>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</si>
  <si>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</si>
  <si>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</si>
  <si>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</si>
  <si>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</si>
  <si>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</si>
  <si>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</si>
  <si>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</si>
  <si>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</si>
  <si>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</si>
  <si>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</si>
  <si>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</si>
  <si>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</si>
  <si>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</si>
  <si>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</si>
  <si>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</si>
  <si>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</si>
  <si>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</si>
  <si>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</si>
  <si>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</si>
  <si>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</si>
  <si>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</si>
  <si>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</si>
  <si>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</si>
  <si>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</si>
  <si>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</si>
  <si>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</si>
  <si>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</si>
  <si>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</si>
  <si>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</si>
  <si>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</si>
  <si>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</si>
  <si>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</si>
  <si>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</si>
  <si>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</si>
  <si>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</si>
  <si>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</si>
  <si>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</si>
  <si>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</si>
  <si>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</si>
  <si>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</si>
  <si>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</si>
  <si>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</si>
  <si>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</si>
  <si>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</si>
  <si>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</si>
  <si>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</si>
  <si>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</si>
  <si>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</si>
  <si>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</si>
  <si>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</si>
  <si>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</si>
  <si>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</si>
  <si>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</si>
  <si>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</si>
  <si>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</si>
  <si>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</si>
  <si>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</si>
  <si>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</si>
  <si>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</si>
  <si>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</si>
  <si>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</si>
  <si>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</si>
  <si>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</si>
  <si>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</si>
  <si>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</si>
  <si>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</si>
  <si>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</si>
  <si>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</si>
  <si>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</si>
  <si>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</si>
  <si>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</si>
  <si>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</si>
  <si>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</si>
  <si>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</si>
  <si>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</si>
  <si>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</si>
  <si>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</si>
  <si>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</si>
  <si>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</si>
  <si>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</si>
  <si>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</si>
  <si>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</si>
  <si>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</si>
  <si>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</si>
  <si>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</si>
  <si>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</si>
  <si>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</si>
  <si>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</si>
  <si>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</si>
  <si>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</si>
  <si>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</si>
  <si>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</si>
  <si>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</si>
  <si>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</si>
  <si>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</si>
  <si>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</si>
  <si>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</si>
  <si>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</si>
  <si>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</si>
  <si>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</si>
  <si>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</si>
  <si>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</si>
  <si>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</si>
  <si>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</si>
  <si>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</si>
  <si>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</si>
  <si>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</si>
  <si>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</si>
  <si>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</si>
  <si>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</si>
  <si>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</si>
  <si>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</si>
  <si>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</si>
  <si>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</si>
  <si>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</si>
  <si>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</si>
  <si>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</si>
  <si>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</si>
  <si>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</si>
  <si>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</si>
  <si>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</si>
  <si>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</si>
  <si>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</si>
  <si>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</si>
  <si>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</si>
  <si>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</si>
  <si>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</si>
  <si>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</si>
  <si>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</si>
  <si>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</si>
  <si>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</si>
  <si>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</si>
  <si>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</si>
  <si>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</si>
  <si>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</si>
  <si>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</si>
  <si>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</si>
  <si>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</si>
  <si>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</si>
  <si>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</si>
  <si>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</si>
  <si>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</si>
  <si>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</si>
  <si>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</si>
  <si>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</si>
  <si>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</si>
  <si>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</si>
  <si>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</si>
  <si>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</si>
  <si>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</si>
  <si>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</si>
  <si>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</si>
  <si>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</si>
  <si>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</si>
  <si>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</si>
  <si>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</si>
  <si>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</si>
  <si>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</si>
  <si>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</si>
  <si>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</si>
  <si>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</si>
  <si>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</si>
  <si>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</si>
  <si>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</si>
  <si>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</si>
  <si>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</si>
  <si>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</si>
  <si>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</si>
  <si>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</si>
  <si>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</si>
  <si>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</si>
  <si>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</si>
  <si>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</si>
  <si>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</si>
  <si>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</si>
  <si>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</si>
  <si>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</si>
  <si>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</si>
  <si>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</si>
  <si>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</si>
  <si>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</si>
  <si>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</si>
  <si>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</si>
  <si>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</si>
  <si>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</si>
  <si>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</si>
  <si>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</si>
  <si>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</si>
  <si>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</si>
  <si>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</si>
  <si>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</si>
  <si>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</si>
  <si>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</si>
  <si>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</si>
  <si>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</si>
  <si>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</si>
  <si>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</si>
  <si>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</si>
  <si>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</si>
  <si>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</si>
  <si>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</si>
  <si>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</si>
  <si>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</si>
  <si>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</si>
  <si>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</si>
  <si>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</si>
  <si>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</si>
  <si>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</si>
  <si>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</si>
  <si>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</si>
  <si>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</si>
  <si>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</si>
  <si>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</si>
  <si>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</si>
  <si>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</si>
  <si>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</si>
  <si>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</si>
  <si>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</si>
  <si>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</si>
  <si>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</si>
  <si>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</si>
  <si>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</si>
  <si>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</si>
  <si>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</si>
  <si>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</si>
  <si>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</si>
  <si>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</si>
  <si>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</si>
  <si>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</si>
  <si>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</si>
  <si>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</si>
  <si>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</si>
  <si>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</si>
  <si>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</si>
  <si>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</si>
  <si>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</si>
  <si>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</si>
  <si>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</si>
  <si>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</si>
  <si>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</si>
  <si>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</si>
  <si>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</si>
  <si>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</si>
  <si>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</si>
  <si>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</si>
  <si>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</si>
  <si>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</si>
  <si>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</si>
  <si>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</si>
  <si>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</si>
  <si>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</si>
  <si>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</si>
  <si>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</si>
  <si>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</si>
  <si>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</si>
  <si>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</si>
  <si>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</si>
  <si>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</si>
  <si>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</si>
  <si>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</si>
  <si>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</si>
  <si>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</si>
  <si>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</si>
  <si>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</si>
  <si>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</si>
  <si>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</si>
  <si>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</si>
  <si>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</si>
  <si>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</si>
  <si>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</si>
  <si>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</si>
  <si>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</si>
  <si>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</si>
  <si>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</si>
  <si>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</si>
  <si>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</si>
  <si>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</si>
  <si>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</si>
  <si>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</si>
  <si>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</si>
  <si>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</si>
  <si>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</si>
  <si>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</si>
  <si>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</si>
  <si>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</si>
  <si>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</si>
  <si>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</si>
  <si>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</si>
  <si>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</si>
  <si>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</si>
  <si>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</si>
  <si>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</si>
  <si>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</si>
  <si>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</si>
  <si>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</si>
  <si>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</si>
  <si>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</si>
  <si>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</si>
  <si>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</si>
  <si>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</si>
  <si>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</si>
  <si>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</si>
  <si>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</si>
  <si>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</si>
  <si>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</si>
  <si>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</si>
  <si>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</si>
  <si>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</si>
  <si>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</si>
  <si>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</si>
  <si>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</si>
  <si>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</si>
  <si>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</si>
  <si>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</si>
  <si>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</si>
  <si>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</si>
  <si>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</si>
  <si>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</si>
  <si>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</si>
  <si>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</si>
  <si>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</si>
  <si>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</si>
  <si>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</si>
  <si>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</si>
  <si>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</si>
  <si>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</si>
  <si>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</si>
  <si>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</si>
  <si>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</si>
  <si>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</si>
  <si>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</si>
  <si>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</si>
  <si>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</si>
  <si>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</si>
  <si>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</si>
  <si>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</si>
  <si>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</si>
  <si>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</si>
  <si>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</si>
  <si>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</si>
  <si>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</si>
  <si>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</si>
  <si>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</si>
  <si>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</si>
  <si>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</si>
  <si>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</si>
  <si>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</si>
  <si>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</si>
  <si>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</si>
  <si>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</si>
  <si>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</si>
  <si>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</si>
  <si>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</si>
  <si>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</si>
  <si>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</si>
  <si>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</si>
  <si>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</si>
  <si>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</si>
  <si>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</si>
  <si>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</si>
  <si>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</si>
  <si>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</si>
  <si>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</si>
  <si>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</si>
  <si>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</si>
  <si>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</si>
  <si>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</si>
  <si>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</si>
  <si>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</si>
  <si>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</si>
  <si>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</si>
  <si>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</si>
  <si>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</si>
  <si>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</si>
  <si>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</si>
  <si>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</si>
  <si>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</si>
  <si>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</si>
  <si>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</si>
  <si>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</si>
  <si>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</si>
  <si>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</si>
  <si>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</si>
  <si>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</si>
  <si>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</si>
  <si>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</si>
  <si>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</si>
  <si>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</si>
  <si>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</si>
  <si>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</si>
  <si>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</si>
  <si>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</si>
  <si>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</si>
  <si>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</si>
  <si>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</si>
  <si>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</si>
  <si>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</si>
  <si>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</si>
  <si>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</si>
  <si>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</si>
  <si>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</si>
  <si>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</si>
  <si>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</si>
  <si>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</si>
  <si>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</si>
  <si>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</si>
  <si>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</si>
  <si>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</si>
  <si>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</si>
  <si>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</si>
  <si>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</si>
  <si>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</si>
  <si>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</si>
  <si>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</si>
  <si>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</si>
  <si>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</si>
  <si>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</si>
  <si>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</si>
  <si>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</si>
  <si>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</si>
  <si>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</si>
  <si>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</si>
  <si>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</si>
  <si>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</si>
  <si>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</si>
  <si>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</si>
  <si>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</si>
  <si>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</si>
  <si>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</si>
  <si>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</si>
  <si>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</si>
  <si>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</si>
  <si>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</si>
  <si>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</si>
  <si>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</si>
  <si>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</si>
  <si>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</si>
  <si>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</si>
  <si>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</si>
  <si>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</si>
  <si>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</si>
  <si>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</si>
  <si>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</si>
  <si>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</si>
  <si>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</si>
  <si>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</si>
  <si>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</si>
  <si>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</si>
  <si>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</si>
  <si>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</si>
  <si>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</si>
  <si>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</si>
  <si>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</si>
  <si>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</si>
  <si>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</si>
  <si>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</si>
  <si>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</si>
  <si>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</si>
  <si>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</si>
  <si>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</si>
  <si>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</si>
  <si>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</si>
  <si>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</si>
  <si>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</si>
  <si>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</si>
  <si>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</si>
  <si>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</si>
  <si>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</si>
  <si>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</si>
  <si>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</si>
  <si>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</si>
  <si>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</si>
  <si>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</si>
  <si>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</si>
  <si>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</si>
  <si>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</si>
  <si>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</si>
  <si>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</si>
  <si>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</si>
  <si>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</si>
  <si>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</si>
  <si>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</si>
  <si>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</si>
  <si>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</si>
  <si>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</si>
  <si>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</si>
  <si>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</si>
  <si>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</si>
  <si>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</si>
  <si>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</si>
  <si>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</si>
  <si>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</si>
  <si>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</si>
  <si>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</si>
  <si>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</si>
  <si>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</si>
  <si>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</si>
  <si>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</si>
  <si>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</si>
  <si>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</si>
  <si>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</si>
  <si>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</si>
  <si>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</si>
  <si>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</si>
  <si>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</si>
  <si>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</si>
  <si>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</si>
  <si>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</si>
  <si>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</si>
  <si>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</si>
  <si>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</si>
  <si>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</si>
  <si>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</si>
  <si>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</si>
  <si>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</si>
  <si>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</si>
  <si>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</si>
  <si>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</si>
  <si>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</si>
  <si>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</si>
  <si>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</si>
  <si>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</si>
  <si>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</si>
  <si>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</si>
  <si>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</si>
  <si>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</si>
  <si>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</si>
  <si>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</si>
  <si>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</si>
  <si>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</si>
  <si>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</si>
  <si>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</si>
  <si>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</si>
  <si>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</si>
  <si>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</si>
  <si>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</si>
  <si>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</si>
  <si>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</si>
  <si>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</si>
  <si>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</si>
  <si>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</si>
  <si>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</si>
  <si>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</si>
  <si>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</si>
  <si>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</si>
  <si>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</si>
  <si>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</si>
  <si>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</si>
  <si>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</si>
  <si>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</si>
  <si>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</si>
  <si>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</si>
  <si>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</si>
  <si>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</si>
  <si>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</si>
  <si>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</si>
  <si>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</si>
  <si>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</si>
  <si>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</si>
  <si>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</si>
  <si>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</si>
  <si>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</si>
  <si>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</si>
  <si>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</si>
  <si>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</si>
  <si>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</si>
  <si>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</si>
  <si>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</si>
  <si>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</si>
  <si>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</si>
  <si>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</si>
  <si>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</si>
  <si>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</si>
  <si>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</si>
  <si>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</si>
  <si>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</si>
  <si>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</si>
  <si>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</si>
  <si>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</si>
  <si>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</si>
  <si>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</si>
  <si>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</si>
  <si>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</si>
  <si>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</si>
  <si>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</si>
  <si>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</si>
  <si>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</si>
  <si>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</si>
  <si>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</si>
  <si>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</si>
  <si>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</si>
  <si>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</si>
  <si>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</si>
  <si>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</si>
  <si>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</si>
  <si>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</si>
  <si>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</si>
  <si>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</si>
  <si>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</si>
  <si>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</si>
  <si>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</si>
  <si>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</si>
  <si>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</si>
  <si>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</si>
  <si>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</si>
  <si>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</si>
  <si>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</si>
  <si>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</si>
  <si>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</si>
  <si>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</si>
  <si>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</si>
  <si>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</si>
  <si>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</si>
  <si>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</si>
  <si>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</si>
  <si>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</si>
  <si>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</si>
  <si>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</si>
  <si>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</si>
  <si>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</si>
  <si>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</si>
  <si>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</si>
  <si>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</si>
  <si>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</si>
  <si>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</si>
  <si>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</si>
  <si>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</si>
  <si>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</si>
  <si>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</si>
  <si>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</si>
  <si>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</si>
  <si>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</si>
  <si>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</si>
  <si>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</si>
  <si>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</si>
  <si>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</si>
  <si>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</si>
  <si>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</si>
  <si>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</si>
  <si>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</si>
  <si>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</si>
  <si>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</si>
  <si>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</si>
  <si>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</si>
  <si>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</si>
  <si>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</si>
  <si>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</si>
  <si>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</si>
  <si>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</si>
  <si>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</si>
  <si>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</si>
  <si>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</si>
  <si>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</si>
  <si>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</si>
  <si>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</si>
  <si>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</si>
  <si>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</si>
  <si>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</si>
  <si>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</si>
  <si>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</si>
  <si>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</si>
  <si>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</si>
  <si>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</si>
  <si>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</si>
  <si>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</si>
  <si>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</si>
  <si>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</si>
  <si>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</si>
  <si>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</si>
  <si>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</si>
  <si>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</si>
  <si>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</si>
  <si>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</si>
  <si>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</si>
  <si>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</si>
  <si>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</si>
  <si>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</si>
  <si>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</si>
  <si>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</si>
  <si>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</si>
  <si>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</si>
  <si>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</si>
  <si>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</si>
  <si>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</si>
  <si>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</si>
  <si>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</si>
  <si>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</si>
  <si>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</si>
  <si>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</si>
  <si>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</si>
  <si>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</si>
  <si>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</si>
  <si>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</si>
  <si>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</si>
  <si>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</si>
  <si>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</si>
  <si>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</si>
  <si>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</si>
  <si>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</si>
  <si>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</si>
  <si>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</si>
  <si>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</si>
  <si>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</si>
  <si>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</si>
  <si>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</si>
  <si>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</si>
  <si>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</si>
  <si>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</si>
  <si>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</si>
  <si>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</si>
  <si>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</si>
  <si>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</si>
  <si>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</si>
  <si>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</si>
  <si>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</si>
  <si>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</si>
  <si>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</si>
  <si>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</si>
  <si>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</si>
  <si>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</si>
  <si>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</si>
  <si>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</si>
  <si>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</si>
  <si>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</si>
  <si>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</si>
  <si>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</si>
  <si>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</si>
  <si>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</si>
  <si>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</si>
  <si>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</si>
  <si>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</si>
  <si>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</si>
  <si>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</si>
  <si>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</si>
  <si>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</si>
  <si>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</si>
  <si>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</si>
  <si>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</si>
  <si>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</si>
  <si>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</si>
  <si>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</si>
  <si>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</si>
  <si>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</si>
  <si>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</si>
  <si>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</si>
  <si>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</si>
  <si>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</si>
  <si>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</si>
  <si>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</si>
  <si>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</si>
  <si>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</si>
  <si>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</si>
  <si>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</si>
  <si>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</si>
  <si>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</si>
  <si>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</si>
  <si>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</si>
  <si>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</si>
  <si>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</si>
  <si>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</si>
  <si>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</si>
  <si>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</si>
  <si>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</si>
  <si>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</si>
  <si>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</si>
  <si>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</si>
  <si>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</si>
  <si>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</si>
  <si>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</si>
  <si>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</si>
  <si>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</si>
  <si>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</si>
  <si>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</si>
  <si>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</si>
  <si>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</si>
  <si>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</si>
  <si>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</si>
  <si>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</si>
  <si>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</si>
  <si>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</si>
  <si>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</si>
  <si>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</si>
  <si>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</si>
  <si>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</si>
  <si>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</si>
  <si>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</si>
  <si>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</si>
  <si>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</si>
  <si>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</si>
  <si>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</si>
  <si>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</si>
  <si>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</si>
  <si>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</si>
  <si>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</si>
  <si>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</si>
  <si>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</si>
  <si>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</si>
  <si>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</si>
  <si>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</si>
  <si>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</si>
  <si>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</si>
  <si>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</si>
  <si>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</si>
  <si>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</si>
  <si>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</si>
  <si>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</si>
  <si>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</si>
  <si>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</si>
  <si>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</si>
  <si>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</si>
  <si>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</si>
  <si>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</si>
  <si>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</si>
  <si>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</si>
  <si>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</si>
  <si>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</si>
  <si>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</si>
  <si>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</si>
  <si>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</si>
  <si>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</si>
  <si>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</si>
  <si>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</si>
  <si>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</si>
  <si>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</si>
  <si>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</si>
  <si>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</si>
  <si>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</si>
  <si>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</si>
  <si>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</si>
  <si>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</si>
  <si>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</si>
  <si>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</si>
  <si>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</si>
  <si>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</si>
  <si>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</si>
  <si>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</si>
  <si>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</si>
  <si>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</si>
  <si>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</si>
  <si>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</si>
  <si>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</si>
  <si>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</si>
  <si>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</si>
  <si>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</si>
  <si>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</si>
  <si>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</si>
  <si>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</si>
  <si>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</si>
  <si>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</si>
  <si>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</si>
  <si>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</si>
  <si>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</si>
  <si>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</si>
  <si>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</si>
  <si>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</si>
  <si>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</si>
  <si>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</si>
  <si>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</si>
  <si>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</si>
  <si>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</si>
  <si>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</si>
  <si>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</si>
  <si>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</si>
  <si>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</si>
  <si>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</si>
  <si>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</si>
  <si>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</si>
  <si>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</si>
  <si>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</si>
  <si>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</si>
  <si>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</si>
  <si>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</si>
  <si>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</si>
  <si>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</si>
  <si>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</si>
  <si>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</si>
  <si>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</si>
  <si>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</si>
  <si>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</si>
  <si>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</si>
  <si>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</si>
  <si>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</si>
  <si>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</si>
  <si>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</si>
  <si>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</si>
  <si>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</si>
  <si>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</si>
  <si>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</si>
  <si>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</si>
  <si>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</si>
  <si>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</si>
  <si>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</si>
  <si>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</si>
  <si>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</si>
  <si>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</si>
  <si>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</si>
  <si>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</si>
  <si>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</si>
  <si>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</si>
  <si>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</si>
  <si>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</si>
  <si>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</si>
  <si>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</si>
  <si>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</si>
  <si>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</si>
  <si>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</si>
  <si>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</si>
  <si>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</si>
  <si>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</si>
  <si>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</si>
  <si>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</si>
  <si>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</si>
  <si>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</si>
  <si>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</si>
  <si>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</si>
  <si>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</si>
  <si>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</si>
  <si>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</si>
  <si>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</si>
  <si>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</si>
  <si>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</si>
  <si>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</si>
  <si>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</si>
  <si>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</si>
  <si>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</si>
  <si>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</si>
  <si>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</si>
  <si>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</si>
  <si>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</si>
  <si>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</si>
  <si>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</si>
  <si>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</si>
  <si>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</si>
  <si>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</si>
  <si>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</si>
  <si>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</si>
  <si>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</si>
  <si>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</si>
  <si>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</si>
  <si>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</si>
  <si>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</si>
  <si>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</si>
  <si>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</si>
  <si>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</si>
  <si>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</si>
  <si>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</si>
  <si>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</si>
  <si>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</si>
  <si>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</si>
  <si>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</si>
  <si>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</si>
  <si>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</si>
  <si>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</si>
  <si>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</si>
  <si>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</si>
  <si>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</si>
  <si>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</si>
  <si>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</si>
  <si>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</si>
  <si>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</si>
  <si>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</si>
  <si>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</si>
  <si>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</si>
  <si>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</si>
  <si>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</si>
  <si>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</si>
  <si>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</si>
  <si>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</si>
  <si>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</si>
  <si>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</si>
  <si>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</si>
  <si>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</si>
  <si>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</si>
  <si>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</si>
  <si>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</si>
  <si>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</si>
  <si>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</si>
  <si>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</si>
  <si>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</si>
  <si>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</si>
  <si>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</si>
  <si>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</si>
  <si>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</si>
  <si>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</si>
  <si>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</si>
  <si>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</si>
  <si>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</si>
  <si>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</si>
  <si>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</si>
  <si>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</si>
  <si>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</si>
  <si>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</si>
  <si>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</si>
  <si>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</si>
  <si>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</si>
  <si>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</si>
  <si>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</si>
  <si>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</si>
  <si>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</si>
  <si>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</si>
  <si>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</si>
  <si>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</si>
  <si>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</si>
  <si>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</si>
  <si>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</si>
  <si>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</si>
  <si>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</si>
  <si>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</si>
  <si>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</si>
  <si>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</si>
  <si>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</si>
  <si>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</si>
  <si>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</si>
  <si>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</si>
  <si>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</si>
  <si>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</si>
  <si>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</si>
  <si>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</si>
  <si>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</si>
  <si>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</si>
  <si>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</si>
  <si>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</si>
  <si>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</si>
  <si>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</si>
  <si>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</si>
  <si>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</si>
  <si>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</si>
  <si>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</si>
  <si>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</si>
  <si>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</si>
  <si>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</si>
  <si>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</si>
  <si>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</si>
  <si>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</si>
  <si>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</si>
  <si>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</si>
  <si>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</si>
  <si>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</si>
  <si>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</si>
  <si>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</si>
  <si>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</si>
  <si>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</si>
  <si>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</si>
  <si>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</si>
  <si>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</si>
  <si>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</si>
  <si>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</si>
  <si>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</si>
  <si>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</si>
  <si>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</si>
  <si>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</si>
  <si>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</si>
  <si>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</si>
  <si>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</si>
  <si>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</si>
  <si>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</si>
  <si>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</si>
  <si>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</si>
  <si>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</si>
  <si>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</si>
  <si>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</si>
  <si>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</si>
  <si>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</si>
  <si>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</si>
  <si>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</si>
  <si>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</si>
  <si>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</si>
  <si>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</si>
  <si>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</si>
  <si>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</si>
  <si>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</si>
  <si>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</si>
  <si>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</si>
  <si>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</si>
  <si>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</si>
  <si>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</si>
  <si>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</si>
  <si>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</si>
  <si>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</si>
  <si>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</si>
  <si>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</si>
  <si>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</si>
  <si>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</si>
  <si>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</si>
  <si>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</si>
  <si>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</si>
  <si>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</si>
  <si>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</si>
  <si>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</si>
  <si>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</si>
  <si>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</si>
  <si>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</si>
  <si>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</si>
  <si>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</si>
  <si>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</si>
  <si>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</si>
  <si>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</si>
  <si>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</si>
  <si>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</si>
  <si>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</si>
  <si>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</si>
  <si>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</si>
  <si>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</si>
  <si>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</si>
  <si>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</si>
  <si>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</si>
  <si>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</si>
  <si>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</si>
  <si>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</si>
  <si>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</si>
  <si>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</si>
  <si>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</si>
  <si>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</si>
  <si>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</si>
  <si>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</si>
  <si>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</si>
  <si>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</si>
  <si>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</si>
  <si>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</si>
  <si>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</si>
  <si>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</si>
  <si>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</si>
  <si>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</si>
  <si>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</si>
  <si>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</si>
  <si>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</si>
  <si>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</si>
  <si>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</si>
  <si>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</si>
  <si>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</si>
  <si>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</si>
  <si>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</si>
  <si>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</si>
  <si>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</si>
  <si>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</si>
  <si>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</si>
  <si>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</si>
  <si>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</si>
  <si>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</si>
  <si>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</si>
  <si>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</si>
  <si>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</si>
  <si>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</si>
  <si>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</si>
  <si>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</si>
  <si>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</si>
  <si>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</si>
  <si>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</si>
  <si>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</si>
  <si>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</si>
  <si>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</si>
  <si>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</si>
  <si>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</si>
  <si>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</si>
  <si>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</si>
  <si>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</si>
  <si>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</si>
  <si>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</si>
  <si>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</si>
  <si>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</si>
  <si>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</si>
  <si>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</si>
  <si>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</si>
  <si>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</si>
  <si>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</si>
  <si>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</si>
  <si>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</si>
  <si>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</si>
  <si>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</si>
  <si>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</si>
  <si>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</si>
  <si>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</si>
  <si>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</si>
  <si>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</si>
  <si>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</si>
  <si>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</si>
  <si>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</si>
  <si>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</si>
  <si>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</si>
  <si>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</si>
  <si>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</si>
  <si>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</si>
  <si>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</si>
  <si>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</si>
  <si>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</si>
  <si>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</si>
  <si>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</si>
  <si>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</si>
  <si>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</si>
  <si>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</si>
  <si>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</si>
  <si>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</si>
  <si>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</si>
  <si>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</si>
  <si>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</si>
  <si>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</si>
  <si>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</si>
  <si>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</si>
  <si>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</si>
  <si>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</si>
  <si>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</si>
  <si>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</si>
  <si>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</si>
  <si>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</si>
  <si>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</si>
  <si>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</si>
  <si>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</si>
  <si>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</si>
  <si>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</si>
  <si>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</si>
  <si>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</si>
  <si>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</si>
  <si>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</si>
  <si>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</si>
  <si>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</si>
  <si>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</si>
  <si>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</si>
  <si>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</si>
  <si>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</si>
  <si>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</si>
  <si>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</si>
  <si>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</si>
  <si>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</si>
  <si>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</si>
  <si>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</si>
  <si>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</si>
  <si>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</si>
  <si>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</si>
  <si>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</si>
  <si>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</si>
  <si>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</si>
  <si>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</si>
  <si>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</si>
  <si>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</si>
  <si>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</si>
  <si>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</si>
  <si>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</si>
  <si>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</si>
  <si>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</si>
  <si>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</si>
  <si>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</si>
  <si>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</si>
  <si>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</si>
  <si>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</si>
  <si>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</si>
  <si>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</si>
  <si>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</si>
  <si>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</si>
  <si>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</si>
  <si>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</si>
  <si>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</si>
  <si>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</si>
  <si>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</si>
  <si>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</si>
  <si>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</si>
  <si>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</si>
  <si>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</si>
  <si>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</si>
  <si>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</si>
  <si>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</si>
  <si>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</si>
  <si>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</si>
  <si>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</si>
  <si>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</si>
  <si>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</si>
  <si>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</si>
  <si>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</si>
  <si>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</si>
  <si>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</si>
  <si>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</si>
  <si>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</si>
  <si>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</si>
  <si>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</si>
  <si>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</si>
  <si>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</si>
  <si>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</si>
  <si>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</si>
  <si>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</si>
  <si>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</si>
  <si>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</si>
  <si>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</si>
  <si>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</si>
  <si>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</si>
  <si>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</si>
  <si>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</si>
  <si>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</si>
  <si>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</si>
  <si>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</si>
  <si>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</si>
  <si>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</si>
  <si>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</si>
  <si>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</si>
  <si>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</si>
  <si>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</si>
  <si>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</si>
  <si>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</si>
  <si>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</si>
  <si>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</si>
  <si>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</si>
  <si>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</si>
  <si>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</si>
  <si>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</si>
  <si>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</si>
  <si>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</si>
  <si>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</si>
  <si>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</si>
  <si>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</si>
  <si>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</si>
  <si>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</si>
  <si>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</si>
  <si>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</si>
  <si>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</si>
  <si>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</si>
  <si>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</si>
  <si>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</si>
  <si>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</si>
  <si>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</si>
  <si>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</si>
  <si>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</si>
  <si>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</si>
  <si>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</si>
  <si>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</si>
  <si>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</si>
  <si>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</si>
  <si>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</si>
  <si>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</si>
  <si>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</si>
  <si>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</si>
  <si>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</si>
  <si>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</si>
  <si>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</si>
  <si>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</si>
  <si>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</si>
  <si>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</si>
  <si>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</si>
  <si>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</si>
  <si>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</si>
  <si>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</si>
  <si>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</si>
  <si>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</si>
  <si>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</si>
  <si>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</si>
  <si>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</si>
  <si>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</si>
  <si>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</si>
  <si>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</si>
  <si>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</si>
  <si>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</si>
  <si>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</si>
  <si>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</si>
  <si>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</si>
  <si>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</si>
  <si>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</si>
  <si>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</si>
  <si>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</si>
  <si>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</si>
  <si>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</si>
  <si>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</si>
  <si>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</si>
  <si>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</si>
  <si>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</si>
  <si>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</si>
  <si>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</si>
  <si>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</si>
  <si>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</si>
  <si>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</si>
  <si>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</si>
  <si>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</si>
  <si>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</si>
  <si>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</si>
  <si>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</si>
  <si>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</si>
  <si>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</si>
  <si>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</si>
  <si>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</si>
  <si>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</si>
  <si>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</si>
  <si>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</si>
  <si>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</si>
  <si>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</si>
  <si>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</si>
  <si>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</si>
  <si>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</si>
  <si>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</si>
  <si>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</si>
  <si>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</si>
  <si>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</si>
  <si>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</si>
  <si>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</si>
  <si>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</si>
  <si>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</si>
  <si>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</si>
  <si>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</si>
  <si>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</si>
  <si>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</si>
  <si>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</si>
  <si>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</si>
  <si>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</si>
  <si>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</si>
  <si>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</si>
  <si>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</si>
  <si>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</si>
  <si>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</si>
  <si>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</si>
  <si>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</si>
  <si>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</si>
  <si>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</si>
  <si>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</si>
  <si>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</si>
  <si>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</si>
  <si>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</si>
  <si>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</si>
  <si>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</si>
  <si>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</si>
  <si>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</si>
  <si>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</si>
  <si>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</si>
  <si>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</si>
  <si>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</si>
  <si>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</si>
  <si>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</si>
  <si>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</si>
  <si>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</si>
  <si>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</si>
  <si>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</si>
  <si>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</si>
  <si>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</si>
  <si>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</si>
  <si>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</si>
  <si>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</si>
  <si>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</si>
  <si>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</si>
  <si>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</si>
  <si>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</si>
  <si>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</si>
  <si>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</si>
  <si>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</si>
  <si>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</si>
  <si>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</si>
  <si>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</si>
  <si>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</si>
  <si>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</si>
  <si>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</si>
  <si>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</si>
  <si>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</si>
  <si>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</si>
  <si>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</si>
  <si>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</si>
  <si>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</si>
  <si>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</si>
  <si>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</si>
  <si>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</si>
  <si>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</si>
  <si>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</si>
  <si>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</si>
  <si>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</si>
  <si>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</si>
  <si>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</si>
  <si>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</si>
  <si>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</si>
  <si>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</si>
  <si>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</si>
  <si>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</si>
  <si>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</si>
  <si>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</si>
  <si>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</si>
  <si>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</si>
  <si>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</si>
  <si>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</si>
  <si>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</si>
  <si>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</si>
  <si>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</si>
  <si>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</si>
  <si>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</si>
  <si>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</si>
  <si>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</si>
  <si>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</si>
  <si>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</si>
  <si>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</si>
  <si>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</si>
  <si>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</si>
  <si>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</si>
  <si>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</si>
  <si>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</si>
  <si>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</si>
  <si>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</si>
  <si>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</si>
  <si>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</si>
  <si>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</si>
  <si>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</si>
  <si>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</si>
  <si>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</si>
  <si>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</si>
  <si>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</si>
  <si>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</si>
  <si>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</si>
  <si>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</si>
  <si>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</si>
  <si>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</si>
  <si>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</si>
  <si>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</si>
  <si>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</si>
  <si>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</si>
  <si>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</si>
  <si>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</si>
  <si>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</si>
  <si>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</si>
  <si>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</si>
  <si>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</si>
  <si>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</si>
  <si>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</si>
  <si>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</si>
  <si>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</si>
  <si>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</si>
  <si>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</si>
  <si>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</si>
  <si>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</si>
  <si>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</si>
  <si>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</si>
  <si>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</si>
  <si>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</si>
  <si>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</si>
  <si>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</si>
  <si>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</si>
  <si>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</si>
  <si>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</si>
  <si>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</si>
  <si>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</si>
  <si>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</si>
  <si>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</si>
  <si>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</si>
  <si>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</si>
  <si>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</si>
  <si>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</si>
  <si>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</si>
  <si>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</si>
  <si>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</si>
  <si>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</si>
  <si>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</si>
  <si>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</si>
  <si>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</si>
  <si>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</si>
  <si>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</si>
  <si>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</si>
  <si>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</si>
  <si>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</si>
  <si>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</si>
  <si>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</si>
  <si>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</si>
  <si>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</si>
  <si>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</si>
  <si>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</si>
  <si>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</si>
  <si>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</si>
  <si>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</si>
  <si>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</si>
  <si>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</si>
  <si>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</si>
  <si>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</si>
  <si>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</si>
  <si>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</si>
  <si>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</si>
  <si>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</si>
  <si>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</si>
  <si>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</si>
  <si>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</si>
  <si>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</si>
  <si>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</si>
  <si>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</si>
  <si>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</si>
  <si>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</si>
  <si>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</si>
  <si>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</si>
  <si>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</si>
  <si>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</si>
  <si>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</si>
  <si>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</si>
  <si>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</si>
  <si>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</si>
  <si>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</si>
  <si>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</si>
  <si>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</si>
  <si>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</si>
  <si>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</si>
  <si>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</si>
  <si>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</si>
  <si>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</si>
  <si>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</si>
  <si>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</si>
  <si>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</si>
  <si>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</si>
  <si>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</si>
  <si>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</si>
  <si>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</si>
  <si>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</si>
  <si>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</si>
  <si>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</si>
  <si>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</si>
  <si>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</si>
  <si>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</si>
  <si>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</si>
  <si>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</si>
  <si>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</si>
  <si>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</si>
  <si>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</si>
  <si>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</si>
  <si>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</si>
  <si>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</si>
  <si>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</si>
  <si>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</si>
  <si>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</si>
  <si>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</si>
  <si>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</si>
  <si>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</si>
  <si>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</si>
  <si>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</si>
  <si>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</si>
  <si>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</si>
  <si>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</si>
  <si>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</si>
  <si>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</si>
  <si>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</si>
  <si>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</si>
  <si>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</si>
  <si>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</si>
  <si>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</si>
  <si>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</si>
  <si>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</si>
  <si>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</si>
  <si>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</si>
  <si>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</si>
  <si>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</si>
  <si>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</si>
  <si>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</si>
  <si>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</si>
  <si>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</si>
  <si>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</si>
  <si>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</si>
  <si>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</si>
  <si>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</si>
  <si>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</si>
  <si>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</si>
  <si>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</si>
  <si>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</si>
  <si>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</si>
  <si>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</si>
  <si>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</si>
  <si>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</si>
  <si>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</si>
  <si>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</si>
  <si>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</si>
  <si>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</si>
  <si>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</si>
  <si>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</si>
  <si>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</si>
  <si>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</si>
  <si>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</si>
  <si>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</si>
  <si>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</si>
  <si>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</si>
  <si>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</si>
  <si>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</si>
  <si>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</si>
  <si>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</si>
  <si>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</si>
  <si>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</si>
  <si>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</si>
  <si>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</si>
  <si>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</si>
  <si>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</si>
  <si>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</si>
  <si>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</si>
  <si>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</si>
  <si>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</si>
  <si>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</si>
  <si>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</si>
  <si>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</si>
  <si>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</si>
  <si>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</si>
  <si>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</si>
  <si>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</si>
  <si>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</si>
  <si>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</si>
  <si>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</si>
  <si>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</si>
  <si>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</si>
  <si>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</si>
  <si>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</si>
  <si>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</si>
  <si>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</si>
  <si>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</si>
  <si>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</si>
  <si>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</si>
  <si>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</si>
  <si>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</si>
  <si>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</si>
  <si>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</si>
  <si>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</si>
  <si>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</si>
  <si>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</si>
  <si>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</si>
  <si>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</si>
  <si>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</si>
  <si>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</si>
  <si>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</si>
  <si>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</si>
  <si>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</si>
  <si>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</si>
  <si>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</si>
  <si>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</si>
  <si>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</si>
  <si>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</si>
  <si>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</si>
  <si>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</si>
  <si>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</si>
  <si>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</si>
  <si>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</si>
  <si>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</si>
  <si>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</si>
  <si>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</si>
  <si>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</si>
  <si>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</si>
  <si>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</si>
  <si>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</si>
  <si>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</si>
  <si>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</si>
  <si>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</si>
  <si>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</si>
  <si>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</si>
  <si>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</si>
  <si>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</si>
  <si>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</si>
  <si>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</si>
  <si>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</si>
  <si>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</si>
  <si>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</si>
  <si>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</si>
  <si>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</si>
  <si>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</si>
  <si>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</si>
  <si>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</si>
  <si>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</si>
  <si>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</si>
  <si>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</si>
  <si>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</si>
  <si>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</si>
  <si>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</si>
  <si>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</si>
  <si>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</si>
  <si>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</si>
  <si>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</si>
  <si>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</si>
  <si>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</si>
  <si>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</si>
  <si>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</si>
  <si>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</si>
  <si>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</si>
  <si>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</si>
  <si>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</si>
  <si>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</si>
  <si>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</si>
  <si>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</si>
  <si>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</si>
  <si>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</si>
  <si>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</si>
  <si>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</si>
  <si>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</si>
  <si>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</si>
  <si>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</si>
  <si>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</si>
  <si>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</si>
  <si>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</si>
  <si>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</si>
  <si>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</si>
  <si>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</si>
  <si>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</si>
  <si>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</si>
  <si>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</si>
  <si>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</si>
  <si>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</si>
  <si>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</si>
  <si>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</si>
  <si>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</si>
  <si>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</si>
  <si>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</si>
  <si>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</si>
  <si>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</si>
  <si>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</si>
  <si>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</si>
  <si>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</si>
  <si>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</si>
  <si>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</si>
  <si>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</si>
  <si>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</si>
  <si>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</si>
  <si>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</si>
  <si>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</si>
  <si>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</si>
  <si>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</si>
  <si>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</si>
  <si>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</si>
  <si>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</si>
  <si>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</si>
  <si>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</si>
  <si>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</si>
  <si>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</si>
  <si>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</si>
  <si>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</si>
  <si>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</si>
  <si>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</si>
  <si>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</si>
  <si>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</si>
  <si>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</si>
  <si>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</si>
  <si>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</si>
  <si>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</si>
  <si>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</si>
  <si>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</si>
  <si>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</si>
  <si>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</si>
  <si>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</si>
  <si>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</si>
  <si>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</si>
  <si>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</si>
  <si>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</si>
  <si>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</si>
  <si>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</si>
  <si>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</si>
  <si>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</si>
  <si>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</si>
  <si>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</si>
  <si>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</si>
  <si>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</si>
  <si>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</si>
  <si>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</si>
  <si>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</si>
  <si>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</si>
  <si>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</si>
  <si>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</si>
  <si>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</si>
  <si>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</si>
  <si>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</si>
  <si>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</si>
  <si>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</si>
  <si>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</si>
  <si>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</si>
  <si>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</si>
  <si>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</si>
  <si>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</si>
  <si>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</si>
  <si>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</si>
  <si>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</si>
  <si>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</si>
  <si>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</si>
  <si>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</si>
  <si>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</si>
  <si>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</si>
  <si>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</si>
  <si>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</si>
  <si>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</si>
  <si>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</si>
  <si>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</si>
  <si>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</si>
  <si>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</si>
  <si>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</si>
  <si>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</si>
  <si>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</si>
  <si>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</si>
  <si>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</si>
  <si>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</si>
  <si>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</si>
  <si>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</si>
  <si>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</si>
  <si>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</si>
  <si>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</si>
  <si>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</si>
  <si>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</si>
  <si>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</si>
  <si>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</si>
  <si>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</si>
  <si>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</si>
  <si>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</si>
  <si>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</si>
  <si>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</si>
  <si>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</si>
  <si>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</si>
  <si>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</si>
  <si>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</si>
  <si>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</si>
  <si>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</si>
  <si>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</si>
  <si>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</si>
  <si>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</si>
  <si>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</si>
  <si>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</si>
  <si>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</si>
  <si>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</si>
  <si>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</si>
  <si>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</si>
  <si>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</si>
  <si>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</si>
  <si>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</si>
  <si>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</si>
  <si>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</si>
  <si>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</si>
  <si>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</si>
  <si>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</si>
  <si>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</si>
  <si>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</si>
  <si>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</si>
  <si>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</si>
  <si>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</si>
  <si>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</si>
  <si>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</si>
  <si>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</si>
  <si>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</si>
  <si>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</si>
  <si>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</si>
  <si>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</si>
  <si>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</si>
  <si>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</si>
  <si>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</si>
  <si>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</si>
  <si>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</si>
  <si>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</si>
  <si>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</si>
  <si>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</si>
  <si>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</si>
  <si>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</si>
  <si>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</si>
  <si>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</si>
  <si>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</si>
  <si>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</si>
  <si>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</si>
  <si>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</si>
  <si>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</si>
  <si>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</si>
  <si>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</si>
  <si>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</si>
  <si>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</si>
  <si>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</si>
  <si>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</si>
  <si>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</si>
  <si>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</si>
  <si>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</si>
  <si>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</si>
  <si>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</si>
  <si>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</si>
  <si>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</si>
  <si>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</si>
  <si>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</si>
  <si>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</si>
  <si>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</si>
  <si>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</si>
  <si>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</si>
  <si>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</si>
  <si>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</si>
  <si>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</si>
  <si>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</si>
  <si>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</si>
  <si>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</si>
  <si>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</si>
  <si>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</si>
  <si>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</si>
  <si>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</si>
  <si>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</si>
  <si>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</si>
  <si>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</si>
  <si>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</si>
  <si>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</si>
  <si>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</si>
  <si>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</si>
  <si>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</si>
  <si>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</si>
  <si>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</si>
  <si>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</si>
  <si>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</si>
  <si>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</si>
  <si>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</si>
  <si>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</si>
  <si>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</si>
  <si>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</si>
  <si>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</si>
  <si>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</si>
  <si>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</si>
  <si>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</si>
  <si>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</si>
  <si>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</si>
  <si>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</si>
  <si>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</si>
  <si>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</si>
  <si>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</si>
  <si>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</si>
  <si>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</si>
  <si>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</si>
  <si>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</si>
  <si>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</si>
  <si>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</si>
  <si>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</si>
  <si>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</si>
  <si>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</si>
  <si>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</si>
  <si>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</si>
  <si>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</si>
  <si>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</si>
  <si>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</si>
  <si>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</si>
  <si>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</si>
  <si>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</si>
  <si>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</si>
  <si>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</si>
  <si>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</si>
  <si>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</si>
  <si>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</si>
  <si>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</si>
  <si>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</si>
  <si>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</si>
  <si>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</si>
  <si>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</si>
  <si>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</si>
  <si>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</si>
  <si>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</si>
  <si>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</si>
  <si>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</si>
  <si>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</si>
  <si>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</si>
  <si>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</si>
  <si>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</si>
  <si>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</si>
  <si>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</si>
  <si>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</si>
  <si>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</si>
  <si>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</si>
  <si>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</si>
  <si>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</si>
  <si>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</si>
  <si>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</si>
  <si>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</si>
  <si>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</si>
  <si>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</si>
  <si>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</si>
  <si>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</si>
  <si>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</si>
  <si>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</si>
  <si>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</si>
  <si>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</si>
  <si>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</si>
  <si>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</si>
  <si>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</si>
  <si>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</si>
  <si>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</si>
  <si>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</si>
  <si>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</si>
  <si>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</si>
  <si>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</si>
  <si>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</si>
  <si>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</si>
  <si>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</si>
  <si>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</si>
  <si>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</si>
  <si>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</si>
  <si>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</si>
  <si>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</si>
  <si>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</si>
  <si>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</si>
  <si>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</si>
  <si>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</si>
  <si>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</si>
  <si>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</si>
  <si>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</si>
  <si>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</si>
  <si>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</si>
  <si>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</si>
  <si>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</si>
  <si>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</si>
  <si>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</si>
  <si>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</si>
  <si>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</si>
  <si>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</si>
  <si>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</si>
  <si>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</si>
  <si>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</si>
  <si>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</si>
  <si>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</si>
  <si>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</si>
  <si>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</si>
  <si>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</si>
  <si>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</si>
  <si>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</si>
  <si>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</si>
  <si>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</si>
  <si>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</si>
  <si>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</si>
  <si>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</si>
  <si>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</si>
  <si>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</si>
  <si>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</si>
  <si>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</si>
  <si>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</si>
  <si>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</si>
  <si>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</si>
  <si>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</si>
  <si>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</si>
  <si>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</si>
  <si>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</si>
  <si>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</si>
  <si>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</si>
  <si>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</si>
  <si>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</si>
  <si>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</si>
  <si>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</si>
  <si>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</si>
  <si>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</si>
  <si>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</si>
  <si>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</si>
  <si>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</si>
  <si>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</si>
  <si>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</si>
  <si>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</si>
  <si>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</si>
  <si>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</si>
  <si>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</si>
  <si>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</si>
  <si>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</si>
  <si>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</si>
  <si>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</si>
  <si>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</si>
  <si>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</si>
  <si>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</si>
  <si>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</si>
  <si>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</si>
  <si>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</si>
  <si>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</si>
  <si>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</si>
  <si>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</si>
  <si>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</si>
  <si>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</si>
  <si>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</si>
  <si>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</si>
  <si>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</si>
  <si>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</si>
  <si>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</si>
  <si>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</si>
  <si>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</si>
  <si>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</si>
  <si>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</si>
  <si>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</si>
  <si>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</si>
  <si>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</si>
  <si>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</si>
  <si>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</si>
  <si>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</si>
  <si>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</si>
  <si>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</si>
  <si>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</si>
  <si>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</si>
  <si>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</si>
  <si>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</si>
  <si>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</si>
  <si>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</si>
  <si>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</si>
  <si>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</si>
  <si>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</si>
  <si>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</si>
  <si>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</si>
  <si>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</si>
  <si>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</si>
  <si>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</si>
  <si>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</si>
  <si>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</si>
  <si>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</si>
  <si>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</si>
  <si>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</si>
  <si>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</si>
  <si>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</si>
  <si>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</si>
  <si>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</si>
  <si>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</si>
  <si>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</si>
  <si>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</si>
  <si>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</si>
  <si>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</si>
  <si>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</si>
  <si>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</si>
  <si>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</si>
  <si>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</si>
  <si>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</si>
  <si>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</si>
  <si>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</si>
  <si>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</si>
  <si>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</si>
  <si>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</si>
  <si>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</si>
  <si>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</si>
  <si>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</si>
  <si>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</si>
  <si>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</si>
  <si>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</si>
  <si>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</si>
  <si>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</si>
  <si>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</si>
  <si>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</si>
  <si>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</si>
  <si>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</si>
  <si>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</si>
  <si>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</si>
  <si>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</si>
  <si>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</si>
  <si>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</si>
  <si>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</si>
  <si>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</si>
  <si>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</si>
  <si>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</si>
  <si>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</si>
  <si>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</si>
  <si>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</si>
  <si>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</si>
  <si>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</si>
  <si>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</si>
  <si>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</si>
  <si>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</si>
  <si>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</si>
  <si>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</si>
  <si>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</si>
  <si>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</si>
  <si>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</si>
  <si>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</si>
  <si>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</si>
  <si>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</si>
  <si>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</si>
  <si>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</si>
  <si>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</si>
  <si>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</si>
  <si>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</si>
  <si>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</si>
  <si>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</si>
  <si>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</si>
  <si>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</si>
  <si>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</si>
  <si>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</si>
  <si>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</si>
  <si>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</si>
  <si>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</si>
  <si>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</si>
  <si>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</si>
  <si>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</si>
  <si>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</si>
  <si>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</si>
  <si>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</si>
  <si>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</si>
  <si>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</si>
  <si>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</si>
  <si>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</si>
  <si>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</si>
  <si>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</si>
  <si>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</si>
  <si>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</si>
  <si>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</si>
  <si>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</si>
  <si>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</si>
  <si>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</si>
  <si>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</si>
  <si>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</si>
  <si>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</si>
  <si>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</si>
  <si>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</si>
  <si>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</si>
  <si>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</si>
  <si>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</si>
  <si>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</si>
  <si>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</si>
  <si>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</si>
  <si>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</si>
  <si>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</si>
  <si>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</si>
  <si>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</si>
  <si>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</si>
  <si>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</si>
  <si>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</si>
  <si>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</si>
  <si>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</si>
  <si>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</si>
  <si>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</si>
  <si>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</si>
  <si>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</si>
  <si>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</si>
  <si>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</si>
  <si>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</si>
  <si>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</si>
  <si>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</si>
  <si>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</si>
  <si>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</si>
  <si>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</si>
  <si>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</si>
  <si>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</si>
  <si>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</si>
  <si>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</si>
  <si>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</si>
  <si>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</si>
  <si>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</si>
  <si>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</si>
  <si>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</si>
  <si>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</si>
  <si>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</si>
  <si>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</si>
  <si>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</si>
  <si>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</si>
  <si>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</si>
  <si>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</si>
  <si>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</si>
  <si>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</si>
  <si>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</si>
  <si>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</si>
  <si>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</si>
  <si>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</si>
  <si>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</si>
  <si>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</si>
  <si>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</si>
  <si>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</si>
  <si>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</si>
  <si>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</si>
  <si>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</si>
  <si>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</si>
  <si>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</si>
  <si>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</si>
  <si>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</si>
  <si>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</si>
  <si>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</si>
  <si>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</si>
  <si>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</si>
  <si>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</si>
  <si>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</si>
  <si>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</si>
  <si>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</si>
  <si>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</si>
  <si>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</si>
  <si>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</si>
  <si>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</si>
  <si>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</si>
  <si>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</si>
  <si>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</si>
  <si>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</si>
  <si>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</si>
  <si>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</si>
  <si>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</si>
  <si>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</si>
  <si>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</si>
  <si>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</si>
  <si>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</si>
  <si>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</si>
  <si>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</si>
  <si>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</si>
  <si>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</si>
  <si>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</si>
  <si>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</si>
  <si>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</si>
  <si>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</si>
  <si>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</si>
  <si>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</si>
  <si>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</si>
  <si>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</si>
  <si>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</si>
  <si>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</si>
  <si>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</si>
  <si>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</si>
  <si>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</si>
  <si>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</si>
  <si>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</si>
  <si>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</si>
  <si>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</si>
  <si>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</si>
  <si>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</si>
  <si>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</si>
  <si>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</si>
  <si>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</si>
  <si>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</si>
  <si>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</si>
  <si>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</si>
  <si>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</si>
  <si>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</si>
  <si>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</si>
  <si>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</si>
  <si>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</si>
  <si>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</si>
  <si>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</si>
  <si>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</si>
  <si>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</si>
  <si>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</si>
  <si>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</si>
  <si>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</si>
  <si>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</si>
  <si>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</si>
  <si>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</si>
  <si>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</si>
  <si>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</si>
  <si>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</si>
  <si>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</si>
  <si>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</si>
  <si>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</si>
  <si>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</si>
  <si>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</si>
  <si>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</si>
  <si>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</si>
  <si>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</si>
  <si>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</si>
  <si>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</si>
  <si>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</si>
  <si>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</si>
  <si>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</si>
  <si>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</si>
  <si>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</si>
  <si>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</si>
  <si>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</si>
  <si>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</si>
  <si>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</si>
  <si>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</si>
  <si>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</si>
  <si>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</si>
  <si>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</si>
  <si>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</si>
  <si>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</si>
  <si>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</si>
  <si>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</si>
  <si>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</si>
  <si>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</si>
  <si>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</si>
  <si>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</si>
  <si>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</si>
  <si>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</si>
  <si>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</si>
  <si>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</si>
  <si>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</si>
  <si>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</si>
  <si>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</si>
  <si>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</si>
  <si>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</si>
  <si>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</si>
  <si>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</si>
  <si>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</si>
  <si>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</si>
  <si>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</si>
  <si>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</si>
  <si>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</si>
  <si>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</si>
  <si>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</si>
  <si>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</si>
  <si>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</si>
  <si>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</si>
  <si>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</si>
  <si>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</si>
  <si>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</si>
  <si>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</si>
  <si>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</si>
  <si>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</si>
  <si>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</si>
  <si>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</si>
  <si>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</si>
  <si>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</si>
  <si>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</si>
  <si>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</si>
  <si>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</si>
  <si>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</si>
  <si>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</si>
  <si>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</si>
  <si>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</si>
  <si>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</si>
  <si>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</si>
  <si>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</si>
  <si>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</si>
  <si>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</si>
  <si>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</si>
  <si>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</si>
  <si>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</si>
  <si>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</si>
  <si>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</si>
  <si>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</si>
  <si>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</si>
  <si>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</si>
  <si>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</si>
  <si>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</si>
  <si>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</si>
  <si>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</si>
  <si>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</si>
  <si>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</si>
  <si>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</si>
  <si>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</si>
  <si>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</si>
  <si>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</si>
  <si>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</si>
  <si>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</si>
  <si>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</si>
  <si>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</si>
  <si>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</si>
  <si>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</si>
  <si>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</si>
  <si>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</si>
  <si>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</si>
  <si>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</si>
  <si>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</si>
  <si>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</si>
  <si>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</si>
  <si>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</si>
  <si>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</si>
  <si>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</si>
  <si>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</si>
  <si>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</si>
  <si>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</si>
  <si>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</si>
  <si>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</si>
  <si>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</si>
  <si>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</si>
  <si>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</si>
  <si>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</si>
  <si>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</si>
  <si>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</si>
  <si>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</si>
  <si>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</si>
  <si>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</si>
  <si>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</si>
  <si>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</si>
  <si>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</si>
  <si>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</si>
  <si>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</si>
  <si>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</si>
  <si>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</si>
  <si>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</si>
  <si>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</si>
  <si>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</si>
  <si>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</si>
  <si>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</si>
  <si>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</si>
  <si>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</si>
  <si>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</si>
  <si>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</si>
  <si>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</si>
  <si>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</si>
  <si>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</si>
  <si>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</si>
  <si>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</si>
  <si>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</si>
  <si>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</si>
  <si>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</si>
  <si>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</si>
  <si>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</si>
  <si>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</si>
  <si>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</si>
  <si>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</si>
  <si>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</si>
  <si>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</si>
  <si>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</si>
  <si>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</si>
  <si>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</si>
  <si>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</si>
  <si>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</si>
  <si>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</si>
  <si>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</si>
  <si>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</si>
  <si>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</si>
  <si>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</si>
  <si>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</si>
  <si>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</si>
  <si>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</si>
  <si>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</si>
  <si>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</si>
  <si>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</si>
  <si>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</si>
  <si>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</si>
  <si>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</si>
  <si>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</si>
  <si>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</si>
  <si>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</si>
  <si>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</si>
  <si>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</si>
  <si>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</si>
  <si>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</si>
  <si>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</si>
  <si>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</si>
  <si>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</si>
  <si>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</si>
  <si>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</si>
  <si>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</si>
  <si>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</si>
  <si>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</si>
  <si>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</si>
  <si>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</si>
  <si>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</si>
  <si>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</si>
  <si>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</si>
  <si>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</si>
  <si>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</si>
  <si>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</si>
  <si>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</si>
  <si>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</si>
  <si>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</si>
  <si>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</si>
  <si>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</si>
  <si>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</si>
  <si>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</si>
  <si>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</si>
  <si>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</si>
  <si>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</si>
  <si>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</si>
  <si>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</si>
  <si>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</si>
  <si>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</si>
  <si>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</si>
  <si>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</si>
  <si>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</si>
  <si>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</si>
  <si>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</si>
  <si>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</si>
  <si>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</si>
  <si>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</si>
  <si>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</si>
  <si>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</si>
  <si>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</si>
  <si>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</si>
  <si>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</si>
  <si>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</si>
  <si>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</si>
  <si>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</si>
  <si>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</si>
  <si>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</si>
  <si>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</si>
  <si>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</si>
  <si>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</si>
  <si>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</si>
  <si>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</si>
  <si>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</si>
  <si>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</si>
  <si>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</si>
  <si>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</si>
  <si>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</si>
  <si>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</si>
  <si>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</si>
  <si>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</si>
  <si>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</si>
  <si>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</si>
  <si>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</si>
  <si>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</si>
  <si>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</si>
  <si>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</si>
  <si>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</si>
  <si>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</si>
  <si>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</si>
  <si>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</si>
  <si>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</si>
  <si>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</si>
  <si>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</si>
  <si>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</si>
  <si>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</si>
  <si>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</si>
  <si>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</si>
  <si>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</si>
  <si>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</si>
  <si>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</si>
  <si>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</si>
  <si>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</si>
  <si>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</si>
  <si>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</si>
  <si>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</si>
  <si>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</si>
  <si>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</si>
  <si>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</si>
  <si>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</si>
  <si>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</si>
  <si>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</si>
  <si>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</si>
  <si>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</si>
  <si>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</si>
  <si>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</si>
  <si>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</si>
  <si>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</si>
  <si>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</si>
  <si>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</si>
  <si>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</si>
  <si>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</si>
  <si>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</si>
  <si>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</si>
  <si>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</si>
  <si>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</si>
  <si>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</si>
  <si>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</si>
  <si>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</si>
  <si>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</si>
  <si>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</si>
  <si>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</si>
  <si>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</si>
  <si>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</si>
  <si>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</si>
  <si>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</si>
  <si>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</si>
  <si>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</si>
  <si>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</si>
  <si>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</si>
  <si>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</si>
  <si>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</si>
  <si>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</si>
  <si>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</si>
  <si>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</si>
  <si>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</si>
  <si>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</si>
  <si>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</si>
  <si>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</si>
  <si>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</si>
  <si>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</si>
  <si>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</si>
  <si>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</si>
  <si>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</si>
  <si>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</si>
  <si>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</si>
  <si>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</si>
  <si>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</si>
  <si>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</si>
  <si>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</si>
  <si>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</si>
  <si>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</si>
  <si>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</si>
  <si>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</si>
  <si>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</si>
  <si>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</si>
  <si>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</si>
  <si>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</si>
  <si>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</si>
  <si>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</si>
  <si>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</si>
  <si>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</si>
  <si>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</si>
  <si>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</si>
  <si>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</si>
  <si>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</si>
  <si>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</si>
  <si>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</si>
  <si>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</si>
  <si>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</si>
  <si>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</si>
  <si>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</si>
  <si>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</si>
  <si>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</si>
  <si>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</si>
  <si>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</si>
  <si>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</si>
  <si>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</si>
  <si>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</si>
  <si>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</si>
  <si>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</si>
  <si>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</si>
  <si>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</si>
  <si>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</si>
  <si>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</si>
  <si>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</si>
  <si>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</si>
  <si>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</si>
  <si>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</si>
  <si>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</si>
  <si>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</si>
  <si>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</si>
  <si>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</si>
  <si>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</si>
  <si>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</si>
  <si>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</si>
  <si>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</si>
  <si>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</si>
  <si>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</si>
  <si>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</si>
  <si>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</si>
  <si>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</si>
  <si>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</si>
  <si>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</si>
  <si>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</si>
  <si>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</si>
  <si>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</si>
  <si>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</si>
  <si>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</si>
  <si>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</si>
  <si>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</si>
  <si>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</si>
  <si>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</si>
  <si>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</si>
  <si>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</si>
  <si>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</si>
  <si>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</si>
  <si>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</si>
  <si>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</si>
  <si>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</si>
  <si>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</si>
  <si>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</si>
  <si>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</si>
  <si>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</si>
  <si>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</si>
  <si>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</si>
  <si>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</si>
  <si>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</si>
  <si>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</si>
  <si>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</si>
  <si>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</si>
  <si>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</si>
  <si>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</si>
  <si>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</si>
  <si>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</si>
  <si>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</si>
  <si>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</si>
  <si>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</si>
  <si>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</si>
  <si>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</si>
  <si>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</si>
  <si>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</si>
  <si>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</si>
  <si>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</si>
  <si>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</si>
  <si>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</si>
  <si>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</si>
  <si>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</si>
  <si>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</si>
  <si>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</si>
  <si>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</si>
  <si>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</si>
  <si>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</si>
  <si>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</si>
  <si>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</si>
  <si>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</si>
  <si>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</si>
  <si>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</si>
  <si>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</si>
  <si>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</si>
  <si>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</si>
  <si>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</si>
  <si>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</si>
  <si>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</si>
  <si>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</si>
  <si>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</si>
  <si>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</si>
  <si>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</si>
  <si>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</si>
  <si>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</si>
  <si>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</si>
  <si>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</si>
  <si>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</si>
  <si>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</si>
  <si>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</si>
  <si>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</si>
  <si>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</si>
  <si>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</si>
  <si>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</si>
  <si>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</si>
  <si>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</si>
  <si>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</si>
  <si>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</si>
  <si>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</si>
  <si>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</si>
  <si>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</si>
  <si>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</si>
  <si>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</si>
  <si>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</si>
  <si>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</si>
  <si>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</si>
  <si>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</si>
  <si>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</si>
  <si>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</si>
  <si>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</si>
  <si>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</si>
  <si>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</si>
  <si>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</si>
  <si>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</si>
  <si>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</si>
  <si>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</si>
  <si>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</si>
  <si>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</si>
  <si>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</si>
  <si>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</si>
  <si>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</si>
  <si>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</si>
  <si>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</si>
  <si>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</si>
  <si>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</si>
  <si>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</si>
  <si>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</si>
  <si>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</si>
  <si>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</si>
  <si>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</si>
  <si>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</si>
  <si>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</si>
  <si>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</si>
  <si>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</si>
  <si>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</si>
  <si>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</si>
  <si>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</si>
  <si>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</si>
  <si>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</si>
  <si>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</si>
  <si>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</si>
  <si>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</si>
  <si>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</si>
  <si>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</si>
  <si>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</si>
  <si>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</si>
  <si>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</si>
  <si>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</si>
  <si>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</si>
  <si>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</si>
  <si>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</si>
  <si>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</si>
  <si>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</si>
  <si>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</si>
  <si>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</si>
  <si>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</si>
  <si>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</si>
  <si>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</si>
  <si>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</si>
  <si>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</si>
  <si>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</si>
  <si>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</si>
  <si>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</si>
  <si>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</si>
  <si>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</si>
  <si>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</si>
  <si>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</si>
  <si>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</si>
  <si>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</si>
  <si>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</si>
  <si>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</si>
  <si>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</si>
  <si>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</si>
  <si>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</si>
  <si>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</si>
  <si>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</si>
  <si>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</si>
  <si>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</si>
  <si>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</si>
  <si>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</si>
  <si>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</si>
  <si>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</si>
  <si>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</si>
  <si>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</si>
  <si>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</si>
  <si>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</si>
  <si>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</si>
  <si>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</si>
  <si>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</si>
  <si>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</si>
  <si>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</si>
  <si>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</si>
  <si>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</si>
  <si>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</si>
  <si>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</si>
  <si>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</si>
  <si>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</si>
  <si>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</si>
  <si>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</si>
  <si>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</si>
  <si>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</si>
  <si>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</si>
  <si>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</si>
  <si>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</si>
  <si>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</si>
  <si>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</si>
  <si>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</si>
  <si>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</si>
  <si>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</si>
  <si>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</si>
  <si>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</si>
  <si>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</si>
  <si>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</si>
  <si>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</si>
  <si>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</si>
  <si>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</si>
  <si>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</si>
  <si>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</si>
  <si>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</si>
  <si>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</si>
  <si>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</si>
  <si>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</si>
  <si>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</si>
  <si>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</si>
  <si>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</si>
  <si>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</si>
  <si>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</si>
  <si>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</si>
  <si>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</si>
  <si>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</si>
  <si>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</si>
  <si>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</si>
  <si>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</si>
  <si>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</si>
  <si>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</si>
  <si>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</si>
  <si>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</si>
  <si>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</si>
  <si>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</si>
  <si>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</si>
  <si>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</si>
  <si>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</si>
  <si>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</si>
  <si>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</si>
  <si>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</si>
  <si>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</si>
  <si>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</si>
  <si>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</si>
  <si>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</si>
  <si>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</si>
  <si>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</si>
  <si>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</si>
  <si>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</si>
  <si>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</si>
  <si>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</si>
  <si>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</si>
  <si>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</si>
  <si>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</si>
  <si>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</si>
  <si>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</si>
  <si>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</si>
  <si>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</si>
  <si>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</si>
  <si>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</si>
  <si>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</si>
  <si>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</si>
  <si>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</si>
  <si>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</si>
  <si>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</si>
  <si>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</si>
  <si>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</si>
  <si>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</si>
  <si>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</si>
  <si>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</si>
  <si>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</si>
  <si>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</si>
  <si>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</si>
  <si>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</si>
  <si>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</si>
  <si>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</si>
  <si>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</si>
  <si>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</si>
  <si>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</si>
  <si>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</si>
  <si>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</si>
  <si>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</si>
  <si>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</si>
  <si>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</si>
  <si>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</si>
  <si>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</si>
  <si>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</si>
  <si>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</si>
  <si>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</si>
  <si>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</si>
  <si>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</si>
  <si>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</si>
  <si>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</si>
  <si>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</si>
  <si>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</si>
  <si>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</si>
  <si>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</si>
  <si>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</si>
  <si>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</si>
  <si>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</si>
  <si>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</si>
  <si>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</si>
  <si>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</si>
  <si>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</si>
  <si>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</si>
  <si>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</si>
  <si>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</si>
  <si>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</si>
  <si>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</si>
  <si>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</si>
  <si>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</si>
  <si>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</si>
  <si>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</si>
  <si>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</si>
  <si>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</si>
  <si>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</si>
  <si>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</si>
  <si>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</si>
  <si>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</si>
  <si>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</si>
  <si>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</si>
  <si>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</si>
  <si>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</si>
  <si>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</si>
  <si>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</si>
  <si>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</si>
  <si>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</si>
  <si>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</si>
  <si>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</si>
  <si>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</si>
  <si>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</si>
  <si>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</si>
  <si>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</si>
  <si>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</si>
  <si>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</si>
  <si>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</si>
  <si>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</si>
  <si>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</si>
  <si>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</si>
  <si>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</si>
  <si>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</si>
  <si>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</si>
  <si>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</si>
  <si>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</si>
  <si>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</si>
  <si>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</si>
  <si>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</si>
  <si>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</si>
  <si>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</si>
  <si>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</si>
  <si>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</si>
  <si>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</si>
  <si>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</si>
  <si>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</si>
  <si>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</si>
  <si>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</si>
  <si>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</si>
  <si>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</si>
  <si>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</si>
  <si>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</si>
  <si>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</si>
  <si>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</si>
  <si>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</si>
  <si>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</si>
  <si>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</si>
  <si>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</si>
  <si>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</si>
  <si>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</si>
  <si>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</si>
  <si>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</si>
  <si>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</si>
  <si>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</si>
  <si>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</si>
  <si>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</si>
  <si>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</si>
  <si>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</si>
  <si>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</si>
  <si>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</si>
  <si>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</si>
  <si>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</si>
  <si>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</si>
  <si>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</si>
  <si>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</si>
  <si>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</si>
  <si>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</si>
  <si>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</si>
  <si>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</si>
  <si>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</si>
  <si>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</si>
  <si>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</si>
  <si>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</si>
  <si>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</si>
  <si>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</si>
  <si>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</si>
  <si>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</si>
  <si>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</si>
  <si>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</si>
  <si>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</si>
  <si>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</si>
  <si>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</si>
  <si>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</si>
  <si>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</si>
  <si>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</si>
  <si>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</si>
  <si>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</si>
  <si>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</si>
  <si>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</si>
  <si>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</si>
  <si>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</si>
  <si>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</si>
  <si>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</si>
  <si>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</si>
  <si>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</si>
  <si>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</si>
  <si>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</si>
  <si>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</si>
  <si>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</si>
  <si>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</si>
  <si>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</si>
  <si>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</si>
  <si>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</si>
  <si>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</si>
  <si>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</si>
  <si>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</si>
  <si>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</si>
  <si>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</si>
  <si>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</si>
  <si>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</si>
  <si>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</si>
  <si>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</si>
  <si>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</si>
  <si>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</si>
  <si>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</si>
  <si>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</si>
  <si>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</si>
  <si>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</si>
  <si>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</si>
  <si>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</si>
  <si>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</si>
  <si>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</si>
  <si>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</si>
  <si>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</si>
  <si>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</si>
  <si>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</si>
  <si>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</si>
  <si>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</si>
  <si>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</si>
  <si>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</si>
  <si>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</si>
  <si>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</si>
  <si>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</si>
  <si>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</si>
  <si>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</si>
  <si>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</si>
  <si>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</si>
  <si>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</si>
  <si>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</si>
  <si>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</si>
  <si>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</si>
  <si>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</si>
  <si>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</si>
  <si>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</si>
  <si>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</si>
  <si>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</si>
  <si>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</si>
  <si>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</si>
  <si>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</si>
  <si>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</si>
  <si>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</si>
  <si>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</si>
  <si>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</si>
  <si>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</si>
  <si>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</si>
  <si>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</si>
  <si>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</si>
  <si>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</si>
  <si>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</si>
  <si>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</si>
  <si>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</si>
  <si>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</si>
  <si>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</si>
  <si>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</si>
  <si>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</si>
  <si>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</si>
  <si>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</si>
  <si>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</si>
  <si>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</si>
  <si>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</si>
  <si>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</si>
  <si>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</si>
  <si>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</si>
  <si>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</si>
  <si>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</si>
  <si>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</si>
  <si>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</si>
  <si>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</si>
  <si>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</si>
  <si>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</si>
  <si>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</si>
  <si>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</si>
  <si>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</si>
  <si>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</si>
  <si>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</si>
  <si>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</si>
  <si>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</si>
  <si>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</si>
  <si>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</si>
  <si>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</si>
  <si>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</si>
  <si>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</si>
  <si>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</si>
  <si>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</si>
  <si>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</si>
  <si>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</si>
  <si>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</si>
  <si>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</si>
  <si>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</si>
  <si>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</si>
  <si>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</si>
  <si>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</si>
  <si>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</si>
  <si>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</si>
  <si>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</si>
  <si>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</si>
  <si>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</si>
  <si>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</si>
  <si>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</si>
  <si>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</si>
  <si>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</si>
  <si>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</si>
  <si>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</si>
  <si>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</si>
  <si>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</si>
  <si>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</si>
  <si>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</si>
  <si>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</si>
  <si>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</si>
  <si>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</si>
  <si>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</si>
  <si>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</si>
  <si>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</si>
  <si>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</si>
  <si>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</si>
  <si>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</si>
  <si>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</si>
  <si>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</si>
  <si>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</si>
  <si>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</si>
  <si>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</si>
  <si>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</si>
  <si>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</si>
  <si>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</si>
  <si>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</si>
  <si>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</si>
  <si>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</si>
  <si>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</si>
  <si>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</si>
  <si>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</si>
  <si>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</si>
  <si>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</si>
  <si>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</si>
  <si>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</si>
  <si>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</si>
  <si>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</si>
  <si>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</si>
  <si>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</si>
  <si>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</si>
  <si>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</si>
  <si>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</si>
  <si>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</si>
  <si>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</si>
  <si>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</si>
  <si>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</si>
  <si>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</si>
  <si>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</si>
  <si>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</si>
  <si>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</si>
  <si>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</si>
  <si>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</si>
  <si>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</si>
  <si>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</si>
  <si>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</si>
  <si>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</si>
  <si>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</si>
  <si>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</si>
  <si>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</si>
  <si>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</si>
  <si>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</si>
  <si>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</si>
  <si>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</si>
  <si>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</si>
  <si>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</si>
  <si>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</si>
  <si>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</si>
  <si>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</si>
  <si>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</si>
  <si>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</si>
  <si>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</si>
  <si>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</si>
  <si>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</si>
  <si>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</si>
  <si>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</si>
  <si>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</si>
  <si>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</si>
  <si>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</si>
  <si>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</si>
  <si>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</si>
  <si>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</si>
  <si>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</si>
  <si>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</si>
  <si>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</si>
  <si>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</si>
  <si>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</si>
  <si>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</si>
  <si>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</si>
  <si>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</si>
  <si>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</si>
  <si>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</si>
  <si>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</si>
  <si>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</si>
  <si>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</si>
  <si>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</si>
  <si>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</si>
  <si>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</si>
  <si>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</si>
  <si>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</si>
  <si>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</si>
  <si>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</si>
  <si>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</si>
  <si>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</si>
  <si>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</si>
  <si>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</si>
  <si>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</si>
  <si>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</si>
  <si>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</si>
  <si>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</si>
  <si>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</si>
  <si>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</si>
  <si>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</si>
  <si>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</si>
  <si>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</si>
  <si>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</si>
  <si>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</si>
  <si>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</si>
  <si>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</si>
  <si>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</si>
  <si>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</si>
  <si>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</si>
  <si>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</si>
  <si>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</si>
  <si>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</si>
  <si>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</si>
  <si>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</si>
  <si>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</si>
  <si>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</si>
  <si>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</si>
  <si>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</si>
  <si>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</si>
  <si>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</si>
  <si>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</si>
  <si>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</si>
  <si>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</si>
  <si>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</si>
  <si>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</si>
  <si>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</si>
  <si>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</si>
  <si>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</si>
  <si>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</si>
  <si>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</si>
  <si>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</si>
  <si>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</si>
  <si>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</si>
  <si>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</si>
  <si>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</si>
  <si>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</si>
  <si>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</si>
  <si>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</si>
  <si>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</si>
  <si>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</si>
  <si>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</si>
  <si>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</si>
  <si>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</si>
  <si>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</si>
  <si>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</si>
  <si>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</si>
  <si>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</si>
  <si>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</si>
  <si>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</si>
  <si>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</si>
  <si>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</si>
  <si>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</si>
  <si>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</si>
  <si>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</si>
  <si>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</si>
  <si>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</si>
  <si>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</si>
  <si>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</si>
  <si>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</si>
  <si>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</si>
  <si>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</si>
  <si>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</si>
  <si>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</si>
  <si>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</si>
  <si>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</si>
  <si>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</si>
  <si>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</si>
  <si>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</si>
  <si>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</si>
  <si>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</si>
  <si>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</si>
  <si>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</si>
  <si>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</si>
  <si>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</si>
  <si>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</si>
  <si>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</si>
  <si>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</si>
  <si>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</si>
  <si>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</si>
  <si>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</si>
  <si>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</si>
  <si>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</si>
  <si>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</si>
  <si>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</si>
  <si>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</si>
  <si>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</si>
  <si>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</si>
  <si>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</si>
  <si>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</si>
  <si>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</si>
  <si>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</si>
  <si>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</si>
  <si>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</si>
  <si>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</si>
  <si>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</si>
  <si>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</si>
  <si>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</si>
  <si>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</si>
  <si>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</si>
  <si>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</si>
  <si>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</si>
  <si>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</si>
  <si>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</si>
  <si>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</si>
  <si>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</si>
  <si>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</si>
  <si>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</si>
  <si>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</si>
  <si>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</si>
  <si>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</si>
  <si>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</si>
  <si>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</si>
  <si>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</si>
  <si>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</si>
  <si>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</si>
  <si>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</si>
  <si>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</si>
  <si>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</si>
  <si>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</si>
  <si>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</si>
  <si>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</si>
  <si>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</si>
  <si>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</si>
  <si>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</si>
  <si>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</si>
  <si>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</si>
  <si>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</si>
  <si>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</si>
  <si>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</si>
  <si>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</si>
  <si>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</si>
  <si>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</si>
  <si>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</si>
  <si>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</si>
  <si>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</si>
  <si>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</si>
  <si>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</si>
  <si>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</si>
  <si>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</si>
  <si>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</si>
  <si>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</si>
  <si>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</si>
  <si>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</si>
  <si>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</si>
  <si>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</si>
  <si>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</si>
  <si>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</si>
  <si>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</si>
  <si>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</si>
  <si>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</si>
  <si>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</si>
  <si>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</si>
  <si>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</si>
  <si>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</si>
  <si>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</si>
  <si>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</si>
  <si>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</si>
  <si>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</si>
  <si>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</si>
  <si>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</si>
  <si>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</si>
  <si>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</si>
  <si>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</si>
  <si>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</si>
  <si>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</si>
  <si>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</si>
  <si>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</si>
  <si>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</si>
  <si>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</si>
  <si>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</si>
  <si>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</si>
  <si>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</si>
  <si>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</si>
  <si>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</si>
  <si>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</si>
  <si>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</si>
  <si>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</si>
  <si>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</si>
  <si>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</si>
  <si>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</si>
  <si>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</si>
  <si>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</si>
  <si>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</si>
  <si>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</si>
  <si>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</si>
  <si>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</si>
  <si>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</si>
  <si>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</si>
  <si>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</si>
  <si>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</si>
  <si>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</si>
  <si>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</si>
  <si>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</si>
  <si>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</si>
  <si>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</si>
  <si>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</si>
  <si>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</si>
  <si>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</si>
  <si>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</si>
  <si>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</si>
  <si>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</si>
  <si>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</si>
  <si>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</si>
  <si>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</si>
  <si>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</si>
  <si>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</si>
  <si>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</si>
  <si>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</si>
  <si>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</si>
  <si>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</si>
  <si>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</si>
  <si>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</si>
  <si>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</si>
  <si>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</si>
  <si>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</si>
  <si>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</si>
  <si>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</si>
  <si>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</si>
  <si>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</si>
  <si>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</si>
  <si>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</si>
  <si>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</si>
  <si>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</si>
  <si>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</si>
  <si>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</si>
  <si>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</si>
  <si>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</si>
  <si>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</si>
  <si>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</si>
  <si>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</si>
  <si>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</si>
  <si>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</si>
  <si>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</si>
  <si>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</si>
  <si>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</si>
  <si>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</si>
  <si>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</si>
  <si>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</si>
  <si>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</si>
  <si>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</si>
  <si>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</si>
  <si>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</si>
  <si>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</si>
  <si>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</si>
  <si>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</si>
  <si>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</si>
  <si>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</si>
  <si>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</si>
  <si>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</si>
  <si>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</si>
  <si>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</si>
  <si>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</si>
  <si>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</si>
  <si>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</si>
  <si>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</si>
  <si>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</si>
  <si>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</si>
  <si>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</si>
  <si>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</si>
  <si>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</si>
  <si>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</si>
  <si>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</si>
  <si>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</si>
  <si>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</si>
  <si>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</si>
  <si>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</si>
  <si>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</si>
  <si>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</si>
  <si>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</si>
  <si>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</si>
  <si>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</si>
  <si>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</si>
  <si>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</si>
  <si>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</si>
  <si>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</si>
  <si>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</si>
  <si>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</si>
  <si>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</si>
  <si>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</si>
  <si>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</si>
  <si>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</si>
  <si>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</si>
  <si>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</si>
  <si>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</si>
  <si>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</si>
  <si>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</si>
  <si>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</si>
  <si>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</si>
  <si>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</si>
  <si>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</si>
  <si>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</si>
  <si>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</si>
  <si>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</si>
  <si>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</si>
  <si>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</si>
  <si>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</si>
  <si>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</si>
  <si>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</si>
  <si>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</si>
  <si>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</si>
  <si>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</si>
  <si>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</si>
  <si>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</si>
  <si>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</si>
  <si>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</si>
  <si>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</si>
  <si>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</si>
  <si>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</si>
  <si>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</si>
  <si>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</si>
  <si>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</si>
  <si>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</si>
  <si>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</si>
  <si>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</si>
  <si>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</si>
  <si>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</si>
  <si>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</si>
  <si>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</si>
  <si>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</si>
  <si>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</si>
  <si>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</si>
  <si>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</si>
  <si>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</si>
  <si>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</si>
  <si>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</si>
  <si>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</si>
  <si>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</si>
  <si>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</si>
  <si>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</si>
  <si>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</si>
  <si>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</si>
  <si>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</si>
  <si>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</si>
  <si>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</si>
  <si>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</si>
  <si>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</si>
  <si>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</si>
  <si>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</si>
  <si>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</si>
  <si>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</si>
  <si>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</si>
  <si>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</si>
  <si>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</si>
  <si>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</si>
  <si>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</si>
  <si>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</si>
  <si>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</si>
  <si>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</si>
  <si>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</si>
  <si>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</si>
  <si>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</si>
  <si>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</si>
  <si>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</si>
  <si>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</si>
  <si>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</si>
  <si>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</si>
  <si>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</si>
  <si>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</si>
  <si>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</si>
  <si>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</si>
  <si>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</si>
  <si>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</si>
  <si>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</si>
  <si>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</si>
  <si>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</si>
  <si>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</si>
  <si>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</si>
  <si>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</si>
  <si>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</si>
  <si>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</si>
  <si>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</si>
  <si>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</si>
  <si>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</si>
  <si>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</si>
  <si>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</si>
  <si>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</si>
  <si>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</si>
  <si>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</si>
  <si>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</si>
  <si>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</si>
  <si>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</si>
  <si>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</si>
  <si>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</si>
  <si>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</si>
  <si>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</si>
  <si>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</si>
  <si>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</si>
  <si>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</si>
  <si>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</si>
  <si>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</si>
  <si>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</si>
  <si>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</si>
  <si>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</si>
  <si>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</si>
  <si>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</si>
  <si>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</si>
  <si>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</si>
  <si>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</si>
  <si>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</si>
  <si>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</si>
  <si>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</si>
  <si>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</si>
  <si>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</si>
  <si>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</si>
  <si>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</si>
  <si>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</si>
  <si>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</si>
  <si>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</si>
  <si>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</si>
  <si>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</si>
  <si>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</si>
  <si>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</si>
  <si>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</si>
  <si>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</si>
  <si>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</si>
  <si>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</si>
  <si>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</si>
  <si>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</si>
  <si>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</si>
  <si>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</si>
  <si>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</si>
  <si>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</si>
  <si>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</si>
  <si>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</si>
  <si>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</si>
  <si>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</si>
  <si>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</si>
  <si>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</si>
  <si>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</si>
  <si>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</si>
  <si>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</si>
  <si>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</si>
  <si>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</si>
  <si>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</si>
  <si>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</si>
  <si>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</si>
  <si>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</si>
  <si>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</si>
  <si>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</si>
  <si>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</si>
  <si>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</si>
  <si>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</si>
  <si>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</si>
  <si>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</si>
  <si>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</si>
  <si>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</si>
  <si>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</si>
  <si>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</si>
  <si>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</si>
  <si>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</si>
  <si>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</si>
  <si>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</si>
  <si>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</si>
  <si>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</si>
  <si>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</si>
  <si>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</si>
  <si>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</si>
  <si>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</si>
  <si>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</si>
  <si>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</si>
  <si>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</si>
  <si>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</si>
  <si>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</si>
  <si>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</si>
  <si>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</si>
  <si>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</si>
  <si>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</si>
  <si>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</si>
  <si>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</si>
  <si>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</si>
  <si>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</si>
  <si>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</si>
  <si>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</si>
  <si>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</si>
  <si>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</si>
  <si>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</si>
  <si>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</si>
  <si>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</si>
  <si>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</si>
  <si>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</si>
  <si>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</si>
  <si>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</si>
  <si>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</si>
  <si>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</si>
  <si>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</si>
  <si>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</si>
  <si>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</si>
  <si>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</si>
  <si>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</si>
  <si>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</si>
  <si>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</si>
  <si>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</si>
  <si>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</si>
  <si>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</si>
  <si>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</si>
  <si>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</si>
  <si>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</si>
  <si>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</si>
  <si>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</si>
  <si>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</si>
  <si>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</si>
  <si>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</si>
  <si>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</si>
  <si>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</si>
  <si>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</si>
  <si>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</si>
  <si>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</si>
  <si>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</si>
  <si>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</si>
  <si>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</si>
  <si>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</si>
  <si>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</si>
  <si>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</si>
  <si>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</si>
  <si>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</si>
  <si>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</si>
  <si>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</si>
  <si>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</si>
  <si>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</si>
  <si>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</si>
  <si>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</si>
  <si>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</si>
  <si>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</si>
  <si>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</si>
  <si>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</si>
  <si>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</si>
  <si>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</si>
  <si>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</si>
  <si>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</si>
  <si>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</si>
  <si>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</si>
  <si>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</si>
  <si>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</si>
  <si>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</si>
  <si>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</si>
  <si>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</si>
  <si>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</si>
  <si>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</si>
  <si>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</si>
  <si>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</si>
  <si>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</si>
  <si>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</si>
  <si>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</si>
  <si>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</si>
  <si>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</si>
  <si>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</si>
  <si>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</si>
  <si>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</si>
  <si>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</si>
  <si>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</si>
  <si>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</si>
  <si>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</si>
  <si>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</si>
  <si>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</si>
  <si>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</si>
  <si>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</si>
  <si>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</si>
  <si>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</si>
  <si>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</si>
  <si>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</si>
  <si>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</si>
  <si>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</si>
  <si>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</si>
  <si>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</si>
  <si>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</si>
  <si>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</si>
  <si>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</si>
  <si>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</si>
  <si>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</si>
  <si>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</si>
  <si>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</si>
  <si>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</si>
  <si>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</si>
  <si>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</si>
  <si>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</si>
  <si>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</si>
  <si>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</si>
  <si>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</si>
  <si>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</si>
  <si>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</si>
  <si>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</si>
  <si>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</si>
  <si>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</si>
  <si>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</si>
  <si>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</si>
  <si>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</si>
  <si>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</si>
  <si>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</si>
  <si>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</si>
  <si>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</si>
  <si>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</si>
  <si>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</si>
  <si>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</si>
  <si>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</si>
  <si>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</si>
  <si>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</si>
  <si>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</si>
  <si>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</si>
  <si>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</si>
  <si>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</si>
  <si>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</si>
  <si>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</si>
  <si>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</si>
  <si>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</si>
  <si>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</si>
  <si>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</si>
  <si>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</si>
  <si>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</si>
  <si>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</si>
  <si>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</si>
  <si>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</si>
  <si>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</si>
  <si>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</si>
  <si>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</si>
  <si>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</si>
  <si>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</si>
  <si>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</si>
  <si>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</si>
  <si>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</si>
  <si>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</si>
  <si>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</si>
  <si>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</si>
  <si>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</si>
  <si>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</si>
  <si>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</si>
  <si>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</si>
  <si>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</si>
  <si>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</si>
  <si>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</si>
  <si>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</si>
  <si>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</si>
  <si>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</si>
  <si>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</si>
  <si>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</si>
  <si>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</si>
  <si>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</si>
  <si>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</si>
  <si>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</si>
  <si>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</si>
  <si>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</si>
  <si>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</si>
  <si>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</si>
  <si>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</si>
  <si>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</si>
  <si>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</si>
  <si>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</si>
  <si>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</si>
  <si>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</si>
  <si>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</si>
  <si>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</si>
  <si>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</si>
  <si>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</si>
  <si>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</si>
  <si>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</si>
  <si>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</si>
  <si>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</si>
  <si>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</si>
  <si>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</si>
  <si>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</si>
  <si>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</si>
  <si>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</si>
  <si>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</si>
  <si>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</si>
  <si>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</si>
  <si>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</si>
  <si>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</si>
  <si>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</si>
  <si>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</si>
  <si>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</si>
  <si>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</si>
  <si>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</si>
  <si>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</si>
  <si>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</si>
  <si>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</si>
  <si>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</si>
  <si>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</si>
  <si>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</si>
  <si>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</si>
  <si>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</si>
  <si>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</si>
  <si>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</si>
  <si>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</si>
  <si>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</si>
  <si>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</si>
  <si>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</si>
  <si>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</si>
  <si>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</si>
  <si>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</si>
  <si>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</si>
  <si>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</si>
  <si>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</si>
  <si>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</si>
  <si>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</si>
  <si>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</si>
  <si>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</si>
  <si>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</si>
  <si>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</si>
  <si>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</si>
  <si>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</si>
  <si>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</si>
  <si>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</si>
  <si>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</si>
  <si>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</si>
  <si>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</si>
  <si>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</si>
  <si>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</si>
  <si>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</si>
  <si>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</si>
  <si>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</si>
  <si>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</si>
  <si>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</si>
  <si>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</si>
  <si>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</si>
  <si>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</si>
  <si>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</si>
  <si>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</si>
  <si>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</si>
  <si>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</si>
  <si>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</si>
  <si>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</si>
  <si>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</si>
  <si>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</si>
  <si>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</si>
  <si>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</si>
  <si>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</si>
  <si>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</si>
  <si>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</si>
  <si>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</si>
  <si>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</si>
  <si>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</si>
  <si>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</si>
  <si>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</si>
  <si>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</si>
  <si>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</si>
  <si>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</si>
  <si>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</si>
  <si>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</si>
  <si>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</si>
  <si>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</si>
  <si>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</si>
  <si>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</si>
  <si>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</si>
  <si>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</si>
  <si>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</si>
  <si>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</si>
  <si>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</si>
  <si>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</si>
  <si>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</si>
  <si>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</si>
  <si>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</si>
  <si>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</si>
  <si>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</si>
  <si>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</si>
  <si>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</si>
  <si>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</si>
  <si>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</si>
  <si>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</si>
  <si>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</si>
  <si>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</si>
  <si>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</si>
  <si>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</si>
  <si>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</si>
  <si>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</si>
  <si>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</si>
  <si>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</si>
  <si>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</si>
  <si>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</si>
  <si>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</si>
  <si>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</si>
  <si>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</si>
  <si>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</si>
  <si>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</si>
  <si>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</si>
  <si>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</si>
  <si>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</si>
  <si>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</si>
  <si>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</si>
  <si>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</si>
  <si>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</si>
  <si>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</si>
  <si>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</si>
  <si>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</si>
  <si>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</si>
  <si>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</si>
  <si>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</si>
  <si>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</si>
  <si>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</si>
  <si>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</si>
  <si>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</si>
  <si>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</si>
  <si>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</si>
  <si>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</si>
  <si>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</si>
  <si>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</si>
  <si>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</si>
  <si>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</si>
  <si>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</si>
  <si>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</si>
  <si>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</si>
  <si>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</si>
  <si>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</si>
  <si>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</si>
  <si>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</si>
  <si>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</si>
  <si>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</si>
  <si>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</si>
  <si>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</si>
  <si>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</si>
  <si>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</si>
  <si>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</si>
  <si>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</si>
  <si>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</si>
  <si>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</si>
  <si>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</si>
  <si>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</si>
  <si>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</si>
  <si>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</si>
  <si>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</si>
  <si>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</si>
  <si>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</si>
  <si>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</si>
  <si>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</si>
  <si>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</si>
  <si>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</si>
  <si>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</si>
  <si>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</si>
  <si>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</si>
  <si>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</si>
  <si>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</si>
  <si>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</si>
  <si>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</si>
  <si>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</si>
  <si>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</si>
  <si>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</si>
  <si>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</si>
  <si>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</si>
  <si>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</si>
  <si>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</si>
  <si>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</si>
  <si>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</si>
  <si>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</si>
  <si>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</si>
  <si>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</si>
  <si>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</si>
  <si>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</si>
  <si>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</si>
  <si>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</si>
  <si>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</si>
  <si>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</si>
  <si>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</si>
  <si>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</si>
  <si>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</si>
  <si>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</si>
  <si>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</si>
  <si>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</si>
  <si>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</si>
  <si>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</si>
  <si>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</si>
  <si>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</si>
  <si>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</si>
  <si>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</si>
  <si>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</si>
  <si>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</si>
  <si>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</si>
  <si>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</si>
  <si>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</si>
  <si>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</si>
  <si>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</si>
  <si>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</si>
  <si>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</si>
  <si>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</si>
  <si>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</si>
  <si>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</si>
  <si>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</si>
  <si>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</si>
  <si>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</si>
  <si>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</si>
  <si>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</si>
  <si>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</si>
  <si>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</si>
  <si>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</si>
  <si>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</si>
  <si>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</si>
  <si>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</si>
  <si>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</si>
  <si>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</si>
  <si>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</si>
  <si>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</si>
  <si>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</si>
  <si>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</si>
  <si>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</si>
  <si>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</si>
  <si>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</si>
  <si>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</si>
  <si>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</si>
  <si>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</si>
  <si>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</si>
  <si>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</si>
  <si>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</si>
  <si>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</si>
  <si>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</si>
  <si>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</si>
  <si>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</si>
  <si>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</si>
  <si>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</si>
  <si>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</si>
  <si>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</si>
  <si>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</si>
  <si>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</si>
  <si>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</si>
  <si>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</si>
  <si>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</si>
  <si>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</si>
  <si>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</si>
  <si>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</si>
  <si>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</si>
  <si>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</si>
  <si>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</si>
  <si>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</si>
  <si>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</si>
  <si>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</si>
  <si>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</si>
  <si>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</si>
  <si>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</si>
  <si>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</si>
  <si>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</si>
  <si>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</si>
  <si>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</si>
  <si>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</si>
  <si>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</si>
  <si>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</si>
  <si>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</si>
  <si>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</si>
  <si>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</si>
  <si>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</si>
  <si>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</si>
  <si>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</si>
  <si>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</si>
  <si>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</si>
  <si>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</si>
  <si>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</si>
  <si>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</si>
  <si>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</si>
  <si>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</si>
  <si>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</si>
  <si>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</si>
  <si>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</si>
  <si>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</si>
  <si>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</si>
  <si>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</si>
  <si>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</si>
  <si>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</si>
  <si>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</si>
  <si>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</si>
  <si>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</si>
  <si>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</si>
  <si>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</si>
  <si>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</si>
  <si>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</si>
  <si>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</si>
  <si>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</si>
  <si>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</si>
  <si>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</si>
  <si>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</si>
  <si>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</si>
  <si>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</si>
  <si>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</si>
  <si>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</si>
  <si>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</si>
  <si>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</si>
  <si>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</si>
  <si>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</si>
  <si>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</si>
  <si>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</si>
  <si>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</si>
  <si>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</si>
  <si>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</si>
  <si>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</si>
  <si>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</si>
  <si>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</si>
  <si>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</si>
  <si>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</si>
  <si>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</si>
  <si>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</si>
  <si>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</si>
  <si>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</si>
  <si>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</si>
  <si>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</si>
  <si>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</si>
  <si>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</si>
  <si>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</si>
  <si>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</si>
  <si>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</si>
  <si>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</si>
  <si>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</si>
  <si>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</si>
  <si>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</si>
  <si>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</si>
  <si>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</si>
  <si>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</si>
  <si>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</si>
  <si>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</si>
  <si>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</si>
  <si>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</si>
  <si>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</si>
  <si>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</si>
  <si>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</si>
  <si>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</si>
  <si>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</si>
  <si>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</si>
  <si>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</si>
  <si>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</si>
  <si>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</si>
  <si>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</si>
  <si>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</si>
  <si>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</si>
  <si>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</si>
  <si>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</si>
  <si>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</si>
  <si>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</si>
  <si>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</si>
  <si>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</si>
  <si>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</si>
  <si>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</si>
  <si>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</si>
  <si>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</si>
  <si>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</si>
  <si>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</si>
  <si>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</si>
  <si>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</si>
  <si>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</si>
  <si>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</si>
  <si>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</si>
  <si>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</si>
  <si>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</si>
  <si>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</si>
  <si>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</si>
  <si>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</si>
  <si>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</si>
  <si>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</si>
  <si>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</si>
  <si>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</si>
  <si>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</si>
  <si>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</si>
  <si>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</si>
  <si>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</si>
  <si>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</si>
  <si>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</si>
  <si>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</si>
  <si>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</si>
  <si>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</si>
  <si>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</si>
  <si>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</si>
  <si>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</si>
  <si>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</si>
  <si>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</si>
  <si>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</si>
  <si>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</si>
  <si>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</si>
  <si>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</si>
  <si>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</si>
  <si>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</si>
  <si>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</si>
  <si>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</si>
  <si>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</si>
  <si>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</si>
  <si>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</si>
  <si>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</si>
  <si>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</si>
  <si>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</si>
  <si>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</si>
  <si>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</si>
  <si>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</si>
  <si>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</si>
  <si>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</si>
  <si>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</si>
  <si>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</si>
  <si>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</si>
  <si>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</si>
  <si>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</si>
  <si>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</si>
  <si>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</si>
  <si>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</si>
  <si>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</si>
  <si>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</si>
  <si>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</si>
  <si>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</si>
  <si>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</si>
  <si>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</si>
  <si>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</si>
  <si>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</si>
  <si>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</si>
  <si>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</si>
  <si>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</si>
  <si>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</si>
  <si>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</si>
  <si>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</si>
  <si>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</si>
  <si>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</si>
  <si>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</si>
  <si>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</si>
  <si>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</si>
  <si>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</si>
  <si>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</si>
  <si>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</si>
  <si>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</si>
  <si>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</si>
  <si>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</si>
  <si>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</si>
  <si>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</si>
  <si>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</si>
  <si>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</si>
  <si>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</si>
  <si>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</si>
  <si>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</si>
  <si>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</si>
  <si>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</si>
  <si>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</si>
  <si>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</si>
  <si>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</si>
  <si>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</si>
  <si>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</si>
  <si>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</si>
  <si>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</si>
  <si>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</si>
  <si>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</si>
  <si>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</si>
  <si>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</si>
  <si>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</si>
  <si>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</si>
  <si>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</si>
  <si>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</si>
  <si>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</si>
  <si>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</si>
  <si>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</si>
  <si>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</si>
  <si>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</si>
  <si>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</si>
  <si>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</si>
  <si>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</si>
  <si>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</si>
  <si>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</si>
  <si>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</si>
  <si>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</si>
  <si>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</si>
  <si>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</si>
  <si>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</si>
  <si>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</si>
  <si>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</si>
  <si>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</si>
  <si>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</si>
  <si>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</si>
  <si>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</si>
  <si>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</si>
  <si>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</si>
  <si>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</si>
  <si>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</si>
  <si>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</si>
  <si>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</si>
  <si>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</si>
  <si>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</si>
  <si>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</si>
  <si>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</si>
  <si>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</si>
  <si>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</si>
  <si>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</si>
  <si>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</si>
  <si>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</si>
  <si>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</si>
  <si>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</si>
  <si>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</si>
  <si>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</si>
  <si>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</si>
  <si>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</si>
  <si>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</si>
  <si>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</si>
  <si>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</si>
  <si>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</si>
  <si>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</si>
  <si>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</si>
  <si>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</si>
  <si>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</si>
  <si>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</si>
  <si>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</si>
  <si>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</si>
  <si>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</si>
  <si>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</si>
  <si>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</si>
  <si>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</si>
  <si>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</si>
  <si>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</si>
  <si>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</si>
  <si>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</si>
  <si>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</si>
  <si>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</si>
  <si>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</si>
  <si>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</si>
  <si>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</si>
  <si>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</si>
  <si>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</si>
  <si>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</si>
  <si>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</si>
  <si>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</si>
  <si>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</si>
  <si>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</si>
  <si>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</si>
  <si>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</si>
  <si>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</si>
  <si>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</si>
  <si>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</si>
  <si>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</si>
  <si>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</si>
  <si>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</si>
  <si>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</si>
  <si>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</si>
  <si>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</si>
  <si>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</si>
  <si>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</si>
  <si>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</si>
  <si>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</si>
  <si>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</si>
  <si>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</si>
  <si>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</si>
  <si>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</si>
  <si>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</si>
  <si>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</si>
  <si>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</si>
  <si>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</si>
  <si>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</si>
  <si>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</si>
  <si>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</si>
  <si>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</si>
  <si>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</si>
  <si>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</si>
  <si>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</si>
  <si>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</si>
  <si>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</si>
  <si>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</si>
  <si>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</si>
  <si>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</si>
  <si>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</si>
  <si>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</si>
  <si>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</si>
  <si>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</si>
  <si>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</si>
  <si>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</si>
  <si>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</si>
  <si>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</si>
  <si>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</si>
  <si>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</si>
  <si>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</si>
  <si>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</si>
  <si>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</si>
  <si>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</si>
  <si>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</si>
  <si>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</si>
  <si>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</si>
  <si>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</si>
  <si>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</si>
  <si>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</si>
  <si>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</si>
  <si>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</si>
  <si>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</si>
  <si>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</si>
  <si>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</si>
  <si>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</si>
  <si>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</si>
  <si>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</si>
  <si>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</si>
  <si>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</si>
  <si>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</si>
  <si>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</si>
  <si>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</si>
  <si>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</si>
  <si>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</si>
  <si>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</si>
  <si>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</si>
  <si>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</si>
  <si>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</si>
  <si>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</si>
  <si>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</si>
  <si>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</si>
  <si>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</si>
  <si>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</si>
  <si>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</si>
  <si>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</si>
  <si>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</si>
  <si>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</si>
  <si>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</si>
  <si>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</si>
  <si>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</si>
  <si>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</si>
  <si>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</si>
  <si>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</si>
  <si>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</si>
  <si>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</si>
  <si>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</si>
  <si>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</si>
  <si>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</si>
  <si>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</si>
  <si>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</si>
  <si>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</si>
  <si>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</si>
  <si>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</si>
  <si>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</si>
  <si>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</si>
  <si>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</si>
  <si>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</si>
  <si>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</si>
  <si>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</si>
  <si>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</si>
  <si>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</si>
  <si>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</si>
  <si>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</si>
  <si>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</si>
  <si>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</si>
  <si>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</si>
  <si>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</si>
  <si>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</si>
  <si>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</si>
  <si>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</si>
  <si>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</si>
  <si>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</si>
  <si>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</si>
  <si>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</si>
  <si>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</si>
  <si>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</si>
  <si>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</si>
  <si>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</si>
  <si>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</si>
  <si>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</si>
  <si>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</si>
  <si>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</si>
  <si>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</si>
  <si>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</si>
  <si>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</si>
  <si>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</si>
  <si>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</si>
  <si>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</si>
  <si>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</si>
  <si>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</si>
  <si>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</si>
  <si>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</si>
  <si>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</si>
  <si>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</si>
  <si>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</si>
  <si>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</si>
  <si>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</si>
  <si>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</si>
  <si>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</si>
  <si>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</si>
  <si>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</si>
  <si>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</si>
  <si>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</si>
  <si>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</si>
  <si>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</si>
  <si>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</si>
  <si>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</si>
  <si>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</si>
  <si>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</si>
  <si>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</si>
  <si>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</si>
  <si>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</si>
  <si>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</si>
  <si>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</si>
  <si>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</si>
  <si>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</si>
  <si>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</si>
  <si>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</si>
  <si>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</si>
  <si>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</si>
  <si>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</si>
  <si>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</si>
  <si>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</si>
  <si>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</si>
  <si>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</si>
  <si>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</si>
  <si>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</si>
  <si>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</si>
  <si>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</si>
  <si>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</si>
  <si>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</si>
  <si>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</si>
  <si>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</si>
  <si>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</si>
  <si>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</si>
  <si>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</si>
  <si>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</si>
  <si>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</si>
  <si>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</si>
  <si>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</si>
  <si>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</si>
  <si>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</si>
  <si>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</si>
  <si>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</si>
  <si>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</si>
  <si>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</si>
  <si>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</si>
  <si>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</si>
  <si>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</si>
  <si>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</si>
  <si>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</si>
  <si>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</si>
  <si>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</si>
  <si>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</si>
  <si>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</si>
  <si>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</si>
  <si>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</si>
  <si>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</si>
  <si>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</si>
  <si>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</si>
  <si>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</si>
  <si>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</si>
  <si>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</si>
  <si>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</si>
  <si>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</si>
  <si>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</si>
  <si>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</si>
  <si>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</si>
  <si>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</si>
  <si>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</si>
  <si>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</si>
  <si>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</si>
  <si>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</si>
  <si>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</si>
  <si>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</si>
  <si>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</si>
  <si>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</si>
  <si>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</si>
  <si>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</si>
  <si>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</si>
  <si>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</si>
  <si>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</si>
  <si>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</si>
  <si>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</si>
  <si>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</si>
  <si>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</si>
  <si>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</si>
  <si>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</si>
  <si>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</si>
  <si>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</si>
  <si>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</si>
  <si>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</si>
  <si>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</si>
  <si>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</si>
  <si>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</si>
  <si>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</si>
  <si>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</si>
  <si>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</si>
  <si>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</si>
  <si>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</si>
  <si>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</si>
  <si>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</si>
  <si>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</si>
  <si>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</si>
  <si>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</si>
  <si>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</si>
  <si>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</si>
  <si>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</si>
  <si>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</si>
  <si>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</si>
  <si>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</si>
  <si>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</si>
  <si>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</si>
  <si>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</si>
  <si>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</si>
  <si>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</si>
  <si>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</si>
  <si>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</si>
  <si>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</si>
  <si>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</si>
  <si>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</si>
  <si>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</si>
  <si>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</si>
  <si>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</si>
  <si>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</si>
  <si>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</si>
  <si>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</si>
  <si>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</si>
  <si>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</si>
  <si>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</si>
  <si>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</si>
  <si>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</si>
  <si>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</si>
  <si>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</si>
  <si>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</si>
  <si>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</si>
  <si>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</si>
  <si>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</si>
  <si>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</si>
  <si>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</si>
  <si>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</si>
  <si>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</si>
  <si>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</si>
  <si>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</si>
  <si>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</si>
  <si>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</si>
  <si>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</si>
  <si>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</si>
  <si>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</si>
  <si>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</si>
  <si>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</si>
  <si>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</si>
  <si>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</si>
  <si>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</si>
  <si>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</si>
  <si>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</si>
  <si>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</si>
  <si>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</si>
  <si>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</si>
  <si>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</si>
  <si>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</si>
  <si>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</si>
  <si>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</si>
  <si>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</si>
  <si>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</si>
  <si>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</si>
  <si>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</si>
  <si>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</si>
  <si>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</si>
  <si>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</si>
  <si>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</si>
  <si>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</si>
  <si>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</si>
  <si>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</si>
  <si>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</si>
  <si>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</si>
  <si>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</si>
  <si>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</si>
  <si>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</si>
  <si>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</si>
  <si>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</si>
  <si>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</si>
  <si>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</si>
  <si>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</si>
  <si>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</si>
  <si>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</si>
  <si>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</si>
  <si>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</si>
  <si>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</si>
  <si>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</si>
  <si>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</si>
  <si>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</si>
  <si>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</si>
  <si>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</si>
  <si>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</si>
  <si>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</si>
  <si>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</si>
  <si>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</si>
  <si>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</si>
  <si>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</si>
  <si>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</si>
  <si>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</si>
  <si>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</si>
  <si>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</si>
  <si>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</si>
  <si>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</si>
  <si>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</si>
  <si>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</si>
  <si>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</si>
  <si>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</si>
  <si>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</si>
  <si>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</si>
  <si>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</si>
  <si>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</si>
  <si>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</si>
  <si>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</si>
  <si>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</si>
  <si>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</si>
  <si>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</si>
  <si>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</si>
  <si>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</si>
  <si>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</si>
  <si>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</si>
  <si>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</si>
  <si>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</si>
  <si>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</si>
  <si>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</si>
  <si>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</si>
  <si>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</si>
  <si>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</si>
  <si>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</si>
  <si>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</si>
  <si>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</si>
  <si>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</si>
  <si>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</si>
  <si>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</si>
  <si>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</si>
  <si>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</si>
  <si>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</si>
  <si>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</si>
  <si>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</si>
  <si>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</si>
  <si>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</si>
  <si>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</si>
  <si>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</si>
  <si>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</si>
  <si>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</si>
  <si>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</si>
  <si>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</si>
  <si>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</si>
  <si>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</si>
  <si>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</si>
  <si>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</si>
  <si>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</si>
  <si>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</si>
  <si>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</si>
  <si>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</si>
  <si>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</si>
  <si>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</si>
  <si>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</si>
  <si>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</si>
  <si>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</si>
  <si>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</si>
  <si>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</si>
  <si>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</si>
  <si>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</si>
  <si>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</si>
  <si>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</si>
  <si>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</si>
  <si>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</si>
  <si>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</si>
  <si>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</si>
  <si>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</si>
  <si>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</si>
  <si>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</si>
  <si>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</si>
  <si>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</si>
  <si>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</si>
  <si>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</si>
  <si>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</si>
  <si>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</si>
  <si>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</si>
  <si>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</si>
  <si>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</si>
  <si>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</si>
  <si>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</si>
  <si>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</si>
  <si>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</si>
  <si>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</si>
  <si>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</si>
  <si>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</si>
  <si>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</si>
  <si>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</si>
  <si>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</si>
  <si>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</si>
  <si>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</si>
  <si>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</si>
  <si>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</si>
  <si>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</si>
  <si>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</si>
  <si>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</si>
  <si>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</si>
  <si>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</si>
  <si>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</si>
  <si>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</si>
  <si>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</si>
  <si>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</si>
  <si>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</si>
  <si>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</si>
  <si>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</si>
  <si>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</si>
  <si>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</si>
  <si>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</si>
  <si>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</si>
  <si>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</si>
  <si>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</si>
  <si>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</si>
  <si>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</si>
  <si>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</si>
  <si>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</si>
  <si>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</si>
  <si>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</si>
  <si>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</si>
  <si>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</si>
  <si>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</si>
  <si>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</si>
  <si>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</si>
  <si>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</si>
  <si>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</si>
  <si>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</si>
  <si>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</si>
  <si>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</si>
  <si>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</si>
  <si>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</si>
  <si>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</si>
  <si>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</si>
  <si>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</si>
  <si>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</si>
  <si>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</si>
  <si>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</si>
  <si>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</si>
  <si>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</si>
  <si>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</si>
  <si>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</si>
  <si>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</si>
  <si>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</si>
  <si>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</si>
  <si>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</si>
  <si>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</si>
  <si>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</si>
  <si>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</si>
  <si>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</si>
  <si>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</si>
  <si>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</si>
  <si>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</si>
  <si>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</si>
  <si>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</si>
  <si>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</si>
  <si>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</si>
  <si>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</si>
  <si>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</si>
  <si>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</si>
  <si>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</si>
  <si>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</si>
  <si>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</si>
  <si>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</si>
  <si>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</si>
  <si>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</si>
  <si>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</si>
  <si>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</si>
  <si>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</si>
  <si>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</si>
  <si>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</si>
  <si>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</si>
  <si>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</si>
  <si>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</si>
  <si>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</si>
  <si>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</si>
  <si>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</si>
  <si>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</si>
  <si>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</si>
  <si>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</si>
  <si>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</si>
  <si>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</si>
  <si>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</si>
  <si>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</si>
  <si>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</si>
  <si>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</si>
  <si>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</si>
  <si>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</si>
  <si>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</si>
  <si>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</si>
  <si>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</si>
  <si>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</si>
  <si>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</si>
  <si>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</si>
  <si>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</si>
  <si>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</si>
  <si>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</si>
  <si>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</si>
  <si>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</si>
  <si>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</si>
  <si>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</si>
  <si>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</si>
  <si>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</si>
  <si>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</si>
  <si>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</si>
  <si>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</si>
  <si>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</si>
  <si>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</si>
  <si>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</si>
  <si>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</si>
  <si>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</si>
  <si>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</si>
  <si>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</si>
  <si>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</si>
  <si>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</si>
  <si>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</si>
  <si>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</si>
  <si>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</si>
  <si>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</si>
  <si>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</si>
  <si>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</si>
  <si>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</si>
  <si>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</si>
  <si>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</si>
  <si>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</si>
  <si>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</si>
  <si>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</si>
  <si>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</si>
  <si>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</si>
  <si>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</si>
  <si>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</si>
  <si>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</si>
  <si>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</si>
  <si>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</si>
  <si>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</si>
  <si>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</si>
  <si>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</si>
  <si>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</si>
  <si>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</si>
  <si>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</si>
  <si>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</si>
  <si>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</si>
  <si>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</si>
  <si>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</si>
  <si>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</si>
  <si>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</si>
  <si>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</si>
  <si>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</si>
  <si>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</si>
  <si>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</si>
  <si>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</si>
  <si>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</si>
  <si>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</si>
  <si>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</si>
  <si>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</si>
  <si>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</si>
  <si>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</si>
  <si>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</si>
  <si>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</si>
  <si>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</si>
  <si>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</si>
  <si>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</si>
  <si>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</si>
  <si>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</si>
  <si>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</si>
  <si>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</si>
  <si>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</si>
  <si>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</si>
  <si>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</si>
  <si>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</si>
  <si>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</si>
  <si>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</si>
  <si>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</si>
  <si>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</si>
  <si>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</si>
  <si>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</si>
  <si>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</si>
  <si>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</si>
  <si>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</si>
  <si>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</si>
  <si>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</si>
  <si>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</si>
  <si>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</si>
  <si>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</si>
  <si>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</si>
  <si>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</si>
  <si>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</si>
  <si>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</si>
  <si>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</si>
  <si>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</si>
  <si>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</si>
  <si>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</si>
  <si>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</si>
  <si>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</si>
  <si>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</si>
  <si>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</si>
  <si>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</si>
  <si>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</si>
  <si>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</si>
  <si>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</si>
  <si>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</si>
  <si>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</si>
  <si>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</si>
  <si>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</si>
  <si>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</si>
  <si>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</si>
  <si>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</si>
  <si>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</si>
  <si>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</si>
  <si>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</si>
  <si>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</si>
  <si>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</si>
  <si>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</si>
  <si>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</si>
  <si>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</si>
  <si>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</si>
  <si>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</si>
  <si>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</si>
  <si>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</si>
  <si>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</si>
  <si>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</si>
  <si>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</si>
  <si>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</si>
  <si>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</si>
  <si>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</si>
  <si>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</si>
  <si>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</si>
  <si>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</si>
  <si>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</si>
  <si>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</si>
  <si>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</si>
  <si>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</si>
  <si>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</si>
  <si>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</si>
  <si>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</si>
  <si>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</si>
  <si>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</si>
  <si>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</si>
  <si>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</si>
  <si>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</si>
  <si>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</si>
  <si>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</si>
  <si>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</si>
  <si>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</si>
  <si>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</si>
  <si>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</si>
  <si>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</si>
  <si>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</si>
  <si>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</si>
  <si>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</si>
  <si>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</si>
  <si>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</si>
  <si>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</si>
  <si>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</si>
  <si>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</si>
  <si>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</si>
  <si>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</si>
  <si>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</si>
  <si>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</si>
  <si>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</si>
  <si>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</si>
  <si>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</si>
  <si>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</si>
  <si>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</si>
  <si>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</si>
  <si>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</si>
  <si>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</si>
  <si>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</si>
  <si>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</si>
  <si>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</si>
  <si>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</si>
  <si>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</si>
  <si>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</si>
  <si>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</si>
  <si>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</si>
  <si>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</si>
  <si>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</si>
  <si>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</si>
  <si>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</si>
  <si>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</si>
  <si>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</si>
  <si>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</si>
  <si>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</si>
  <si>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</si>
  <si>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</si>
  <si>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</si>
  <si>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</si>
  <si>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</si>
  <si>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</si>
  <si>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</si>
  <si>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</si>
  <si>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</si>
  <si>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</si>
  <si>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</si>
  <si>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</si>
  <si>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</si>
  <si>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</si>
  <si>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</si>
  <si>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</si>
  <si>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</si>
  <si>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</si>
  <si>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</si>
  <si>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</si>
  <si>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</si>
  <si>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</si>
  <si>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</si>
  <si>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</si>
  <si>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</si>
  <si>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</si>
  <si>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</si>
  <si>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</si>
  <si>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</si>
  <si>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</si>
  <si>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</si>
  <si>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</si>
  <si>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</si>
  <si>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</si>
  <si>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</si>
  <si>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</si>
  <si>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</si>
  <si>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</si>
  <si>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</si>
  <si>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</si>
  <si>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</si>
  <si>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</si>
  <si>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</si>
  <si>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</si>
  <si>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</si>
  <si>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</si>
  <si>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</si>
  <si>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</si>
  <si>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</si>
  <si>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</si>
  <si>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</si>
  <si>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</si>
  <si>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</si>
  <si>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</si>
  <si>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</si>
  <si>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</si>
  <si>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</si>
  <si>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</si>
  <si>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</si>
  <si>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</si>
  <si>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</si>
  <si>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</si>
  <si>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</si>
  <si>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</si>
  <si>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</si>
  <si>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</si>
  <si>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</si>
  <si>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</si>
  <si>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</si>
  <si>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</si>
  <si>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</si>
  <si>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</si>
  <si>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</si>
  <si>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</si>
  <si>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</si>
  <si>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</si>
  <si>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</si>
  <si>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</si>
  <si>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</si>
  <si>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</si>
  <si>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</si>
  <si>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</si>
  <si>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</si>
  <si>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</si>
  <si>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</si>
  <si>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</si>
  <si>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</si>
  <si>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</si>
  <si>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</si>
  <si>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</si>
  <si>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</si>
  <si>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</si>
  <si>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</si>
  <si>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</si>
  <si>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</si>
  <si>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</si>
  <si>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</si>
  <si>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</si>
  <si>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</si>
  <si>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</si>
  <si>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</si>
  <si>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</si>
  <si>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</si>
  <si>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</si>
  <si>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</si>
  <si>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</si>
  <si>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</si>
  <si>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</si>
  <si>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</si>
  <si>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</si>
  <si>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</si>
  <si>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</si>
  <si>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</si>
  <si>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</si>
  <si>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</si>
  <si>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</si>
  <si>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</si>
  <si>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</si>
  <si>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</si>
  <si>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</si>
  <si>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</si>
  <si>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</si>
  <si>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</si>
  <si>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</si>
  <si>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</si>
  <si>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</si>
  <si>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</si>
  <si>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</si>
  <si>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</si>
  <si>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</si>
  <si>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</si>
  <si>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</si>
  <si>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</si>
  <si>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</si>
  <si>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</si>
  <si>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</si>
  <si>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</si>
  <si>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</si>
  <si>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</si>
  <si>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</si>
  <si>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</si>
  <si>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</si>
  <si>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</si>
  <si>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</si>
  <si>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</si>
  <si>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</si>
  <si>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</si>
  <si>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</si>
  <si>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</si>
  <si>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</si>
  <si>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</si>
  <si>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</si>
  <si>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</si>
  <si>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</si>
  <si>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</si>
  <si>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</si>
  <si>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</si>
  <si>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</si>
  <si>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</si>
  <si>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</si>
  <si>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</si>
  <si>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</si>
  <si>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</si>
  <si>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</si>
  <si>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</si>
  <si>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</si>
  <si>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</si>
  <si>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</si>
  <si>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</si>
  <si>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</si>
  <si>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</si>
  <si>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</si>
  <si>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</si>
  <si>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</si>
  <si>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</si>
  <si>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</si>
  <si>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</si>
  <si>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</si>
  <si>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</si>
  <si>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</si>
  <si>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</si>
  <si>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</si>
  <si>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</si>
  <si>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</si>
  <si>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</si>
  <si>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</si>
  <si>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</si>
  <si>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</si>
  <si>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</si>
  <si>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</si>
  <si>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</si>
  <si>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</si>
  <si>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</si>
  <si>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</si>
  <si>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</si>
  <si>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</si>
  <si>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</si>
  <si>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</si>
  <si>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</si>
  <si>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</si>
  <si>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</si>
  <si>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</si>
  <si>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</si>
  <si>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</si>
  <si>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</si>
  <si>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</si>
  <si>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</si>
  <si>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</si>
  <si>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</si>
  <si>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</si>
  <si>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</si>
  <si>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</si>
  <si>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</si>
  <si>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</si>
  <si>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</si>
  <si>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</si>
  <si>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</si>
  <si>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</si>
  <si>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</si>
  <si>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</si>
  <si>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</si>
  <si>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</si>
  <si>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</si>
  <si>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</si>
  <si>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</si>
  <si>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</si>
  <si>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</si>
  <si>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</si>
  <si>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</si>
  <si>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</si>
  <si>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</si>
  <si>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</si>
  <si>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</si>
  <si>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</si>
  <si>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</si>
  <si>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</si>
  <si>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</si>
  <si>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</si>
  <si>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</si>
  <si>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</si>
  <si>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</si>
  <si>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</si>
  <si>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</si>
  <si>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</si>
  <si>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</si>
  <si>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</si>
  <si>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</si>
  <si>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</si>
  <si>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</si>
  <si>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</si>
  <si>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</si>
  <si>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</si>
  <si>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</si>
  <si>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</si>
  <si>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</si>
  <si>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</si>
  <si>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</si>
  <si>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</si>
  <si>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</si>
  <si>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</si>
  <si>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</si>
  <si>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</si>
  <si>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</si>
  <si>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</si>
  <si>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</si>
  <si>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</si>
  <si>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</si>
  <si>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</si>
  <si>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</si>
  <si>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</si>
  <si>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</si>
  <si>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</si>
  <si>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</si>
  <si>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</si>
  <si>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</si>
  <si>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</si>
  <si>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</si>
  <si>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</si>
  <si>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</si>
  <si>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</si>
  <si>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</si>
  <si>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</si>
  <si>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</si>
  <si>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</si>
  <si>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</si>
  <si>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</si>
  <si>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</si>
  <si>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</si>
  <si>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</si>
  <si>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</si>
  <si>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</si>
  <si>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</si>
  <si>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</si>
  <si>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</si>
  <si>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</si>
  <si>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</si>
  <si>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</si>
  <si>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</si>
  <si>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</si>
  <si>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</si>
  <si>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</si>
  <si>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</si>
  <si>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</si>
  <si>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</si>
  <si>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</si>
  <si>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</si>
  <si>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</si>
  <si>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</si>
  <si>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</si>
  <si>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</si>
  <si>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</si>
  <si>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</si>
  <si>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</si>
  <si>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</si>
  <si>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</si>
  <si>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</si>
  <si>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</si>
  <si>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</si>
  <si>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</si>
  <si>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</si>
  <si>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</si>
  <si>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</si>
  <si>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</si>
  <si>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</si>
  <si>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</si>
  <si>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</si>
  <si>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</si>
  <si>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</si>
  <si>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</si>
  <si>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</si>
  <si>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</si>
  <si>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</si>
  <si>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</si>
  <si>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</si>
  <si>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</si>
  <si>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</si>
  <si>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</si>
  <si>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</si>
  <si>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</si>
  <si>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</si>
  <si>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</si>
  <si>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</si>
  <si>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</si>
  <si>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</si>
  <si>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</si>
  <si>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</si>
  <si>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</si>
  <si>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</si>
  <si>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</si>
  <si>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</si>
  <si>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</si>
  <si>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</si>
  <si>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</si>
  <si>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</si>
  <si>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</si>
  <si>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</si>
  <si>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</si>
  <si>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</si>
  <si>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</si>
  <si>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</si>
  <si>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</si>
  <si>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</si>
  <si>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</si>
  <si>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</si>
  <si>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</si>
  <si>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</si>
  <si>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</si>
  <si>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</si>
  <si>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</si>
  <si>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</si>
  <si>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</si>
  <si>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</si>
  <si>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</si>
  <si>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</si>
  <si>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</si>
  <si>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</si>
  <si>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</si>
  <si>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</si>
  <si>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</si>
  <si>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</si>
  <si>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</si>
  <si>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</si>
  <si>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</si>
  <si>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</si>
  <si>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</si>
  <si>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</si>
  <si>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</si>
  <si>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</si>
  <si>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</si>
  <si>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</si>
  <si>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</si>
  <si>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</si>
  <si>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</si>
  <si>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</si>
  <si>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</si>
  <si>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</si>
  <si>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</si>
  <si>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</si>
  <si>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</si>
  <si>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</si>
  <si>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</si>
  <si>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</si>
  <si>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</si>
  <si>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</si>
  <si>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</si>
  <si>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</si>
  <si>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</si>
  <si>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</si>
  <si>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</si>
  <si>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</si>
  <si>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</si>
  <si>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</si>
  <si>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</si>
  <si>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</si>
  <si>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</si>
  <si>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</si>
  <si>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</si>
  <si>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</si>
  <si>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</si>
  <si>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</si>
  <si>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</si>
  <si>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</si>
  <si>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</si>
  <si>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</si>
  <si>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</si>
  <si>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</si>
  <si>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</si>
  <si>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</si>
  <si>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</si>
  <si>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</si>
  <si>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</si>
  <si>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</si>
  <si>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</si>
  <si>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</si>
  <si>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</si>
  <si>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</si>
  <si>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</si>
  <si>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</si>
  <si>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</si>
  <si>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</si>
  <si>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</si>
  <si>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</si>
  <si>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</si>
  <si>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</si>
  <si>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</si>
  <si>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</si>
  <si>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</si>
  <si>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</si>
  <si>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</si>
  <si>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</si>
  <si>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</si>
  <si>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</si>
  <si>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</si>
  <si>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</si>
  <si>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</si>
  <si>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</si>
  <si>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</si>
  <si>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</si>
  <si>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</si>
  <si>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</si>
  <si>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</si>
  <si>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</si>
  <si>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</si>
  <si>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</si>
  <si>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</si>
  <si>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</si>
  <si>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</si>
  <si>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</si>
  <si>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</si>
  <si>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</si>
  <si>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</si>
  <si>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</si>
  <si>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</si>
  <si>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</si>
  <si>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</si>
  <si>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</si>
  <si>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</si>
  <si>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</si>
  <si>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</si>
  <si>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</si>
  <si>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</si>
  <si>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</si>
  <si>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</si>
  <si>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</si>
  <si>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</si>
  <si>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</si>
  <si>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</si>
  <si>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</si>
  <si>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</si>
  <si>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</si>
  <si>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</si>
  <si>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</si>
  <si>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</si>
  <si>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</si>
  <si>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</si>
  <si>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</si>
  <si>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</si>
  <si>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</si>
  <si>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</si>
  <si>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</si>
  <si>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</si>
  <si>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</si>
  <si>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</si>
  <si>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</si>
  <si>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</si>
  <si>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</si>
  <si>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</si>
  <si>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</si>
  <si>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</si>
  <si>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</si>
  <si>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</si>
  <si>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</si>
  <si>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</si>
  <si>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</si>
  <si>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</si>
  <si>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</si>
  <si>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</si>
  <si>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</si>
  <si>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</si>
  <si>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</si>
  <si>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</si>
  <si>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</si>
  <si>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</si>
  <si>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</si>
  <si>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</si>
  <si>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</si>
  <si>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</si>
  <si>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</si>
  <si>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</si>
  <si>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</si>
  <si>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</si>
  <si>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</si>
  <si>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</si>
  <si>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</si>
  <si>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</si>
  <si>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</si>
  <si>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</si>
  <si>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</si>
  <si>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</si>
  <si>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</si>
  <si>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</si>
  <si>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</si>
  <si>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</si>
  <si>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</si>
  <si>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</si>
  <si>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</si>
  <si>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</si>
  <si>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</si>
  <si>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</si>
  <si>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</si>
  <si>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</si>
  <si>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</si>
  <si>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</si>
  <si>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</si>
  <si>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</si>
  <si>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</si>
  <si>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</si>
  <si>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</si>
  <si>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</si>
  <si>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</si>
  <si>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</si>
  <si>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</si>
  <si>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</si>
  <si>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</si>
  <si>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</si>
  <si>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</si>
  <si>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</si>
  <si>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</si>
  <si>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</si>
  <si>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</si>
  <si>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</si>
  <si>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</si>
  <si>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</si>
  <si>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</si>
  <si>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</si>
  <si>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</si>
  <si>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</si>
  <si>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</si>
  <si>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</si>
  <si>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</si>
  <si>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</si>
  <si>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</si>
  <si>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</si>
  <si>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</si>
  <si>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</si>
  <si>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</si>
  <si>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</si>
  <si>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</si>
  <si>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</si>
  <si>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</si>
  <si>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</si>
  <si>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</si>
  <si>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</si>
  <si>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</si>
  <si>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</si>
  <si>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</si>
  <si>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</si>
  <si>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</si>
  <si>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</si>
  <si>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</si>
  <si>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</si>
  <si>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</si>
  <si>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</si>
  <si>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</si>
  <si>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</si>
  <si>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</si>
  <si>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</si>
  <si>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</si>
  <si>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</si>
  <si>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</si>
  <si>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</si>
  <si>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</si>
  <si>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</si>
  <si>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</si>
  <si>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</si>
  <si>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</si>
  <si>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</si>
  <si>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</si>
  <si>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</si>
  <si>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</si>
  <si>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</si>
  <si>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</si>
  <si>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</si>
  <si>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</si>
  <si>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</si>
  <si>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</si>
  <si>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</si>
  <si>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</si>
  <si>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</si>
  <si>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</si>
  <si>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</si>
  <si>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</si>
  <si>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</si>
  <si>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</si>
  <si>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</si>
  <si>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</si>
  <si>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</si>
  <si>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</si>
  <si>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</si>
  <si>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</si>
  <si>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</si>
  <si>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</si>
  <si>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</si>
  <si>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</si>
  <si>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</si>
  <si>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</si>
  <si>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</si>
  <si>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</si>
  <si>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</si>
  <si>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</si>
  <si>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</si>
  <si>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</si>
  <si>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</si>
  <si>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</si>
  <si>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</si>
  <si>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</si>
  <si>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</si>
  <si>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</si>
  <si>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</si>
  <si>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</si>
  <si>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</si>
  <si>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</si>
  <si>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</si>
  <si>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</si>
  <si>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</si>
  <si>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</si>
  <si>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</si>
  <si>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</si>
  <si>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</si>
  <si>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</si>
  <si>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</si>
  <si>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</si>
  <si>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</si>
  <si>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</si>
  <si>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</si>
  <si>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</si>
  <si>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</si>
  <si>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</si>
  <si>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</si>
  <si>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</si>
  <si>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</si>
  <si>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</si>
  <si>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</si>
  <si>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</si>
  <si>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</si>
  <si>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</si>
  <si>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</si>
  <si>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</si>
  <si>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</si>
  <si>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</si>
  <si>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</si>
  <si>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</si>
  <si>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</si>
  <si>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</si>
  <si>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</si>
  <si>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</si>
  <si>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</si>
  <si>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</si>
  <si>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</si>
  <si>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</si>
  <si>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</si>
  <si>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</si>
  <si>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</si>
  <si>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</si>
  <si>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</si>
  <si>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</si>
  <si>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</si>
  <si>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</si>
  <si>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</si>
  <si>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</si>
  <si>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</si>
  <si>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</si>
  <si>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</si>
  <si>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</si>
  <si>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</si>
  <si>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</si>
  <si>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</si>
  <si>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</si>
  <si>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</si>
  <si>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</si>
  <si>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</si>
  <si>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</si>
  <si>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</si>
  <si>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</si>
  <si>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</si>
  <si>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</si>
  <si>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</si>
  <si>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</si>
  <si>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</si>
  <si>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</si>
  <si>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</si>
  <si>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</si>
  <si>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</si>
  <si>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</si>
  <si>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</si>
  <si>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</si>
  <si>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</si>
  <si>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</si>
  <si>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</si>
  <si>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</si>
  <si>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</si>
  <si>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</si>
  <si>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</si>
  <si>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</si>
  <si>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</si>
  <si>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</si>
  <si>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</si>
  <si>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</si>
  <si>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</si>
  <si>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</si>
  <si>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</si>
  <si>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</si>
  <si>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</si>
  <si>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</si>
  <si>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</si>
  <si>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</si>
  <si>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</si>
  <si>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</si>
  <si>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</si>
  <si>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</si>
  <si>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</si>
  <si>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</si>
  <si>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</si>
  <si>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</si>
  <si>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</si>
  <si>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</si>
  <si>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</si>
  <si>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</si>
  <si>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</si>
  <si>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</si>
  <si>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</si>
  <si>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</si>
  <si>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</si>
  <si>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</si>
  <si>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</si>
  <si>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</si>
  <si>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</si>
  <si>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</si>
  <si>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</si>
  <si>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</si>
  <si>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</si>
  <si>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</si>
  <si>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</si>
  <si>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</si>
  <si>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</si>
  <si>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</si>
  <si>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</si>
  <si>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</si>
  <si>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</si>
  <si>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</si>
  <si>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</si>
  <si>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</si>
  <si>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</si>
  <si>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</si>
  <si>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</si>
  <si>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</si>
  <si>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</si>
  <si>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</si>
  <si>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</si>
  <si>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</si>
  <si>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</si>
  <si>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</si>
  <si>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</si>
  <si>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</si>
  <si>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</si>
  <si>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</si>
  <si>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</si>
  <si>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</si>
  <si>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</si>
  <si>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</si>
  <si>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</si>
  <si>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</si>
  <si>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</si>
  <si>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</si>
  <si>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</si>
  <si>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</si>
  <si>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</si>
  <si>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</si>
  <si>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</si>
  <si>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</si>
  <si>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</si>
  <si>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</si>
  <si>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</si>
  <si>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</si>
  <si>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</si>
  <si>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</si>
  <si>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</si>
  <si>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</si>
  <si>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</si>
  <si>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</si>
  <si>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</si>
  <si>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</si>
  <si>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</si>
  <si>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</si>
  <si>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</si>
  <si>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</si>
  <si>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</si>
  <si>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</si>
  <si>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</si>
  <si>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</si>
  <si>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</si>
  <si>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</si>
  <si>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</si>
  <si>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</si>
  <si>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</si>
  <si>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</si>
  <si>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</si>
  <si>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</si>
  <si>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</si>
  <si>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</si>
  <si>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</si>
  <si>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</si>
  <si>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</si>
  <si>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</si>
  <si>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</si>
  <si>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</si>
  <si>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</si>
  <si>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</si>
  <si>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</si>
  <si>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</si>
  <si>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</si>
  <si>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</si>
  <si>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</si>
  <si>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</si>
  <si>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</si>
  <si>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</si>
  <si>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</si>
  <si>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</si>
  <si>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</si>
  <si>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</si>
  <si>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</si>
  <si>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</si>
  <si>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</si>
  <si>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</si>
  <si>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</si>
  <si>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</si>
  <si>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</si>
  <si>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</si>
  <si>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</si>
  <si>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</si>
  <si>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</si>
  <si>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</si>
  <si>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</si>
  <si>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</si>
  <si>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</si>
  <si>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</si>
  <si>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</si>
  <si>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</si>
  <si>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</si>
  <si>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</si>
  <si>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</si>
  <si>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</si>
  <si>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</si>
  <si>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</si>
  <si>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</si>
  <si>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</si>
  <si>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</si>
  <si>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</si>
  <si>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</si>
  <si>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</si>
  <si>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</si>
  <si>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</si>
  <si>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</si>
  <si>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</si>
  <si>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</si>
  <si>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</si>
  <si>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</si>
  <si>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</si>
  <si>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</si>
  <si>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</si>
  <si>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</si>
  <si>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</si>
  <si>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</si>
  <si>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</si>
  <si>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</si>
  <si>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</si>
  <si>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</si>
  <si>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</si>
  <si>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</si>
  <si>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</si>
  <si>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</si>
  <si>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</si>
  <si>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</si>
  <si>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</si>
  <si>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</si>
  <si>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</si>
  <si>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</si>
  <si>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</si>
  <si>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</si>
  <si>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</si>
  <si>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</si>
  <si>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</si>
  <si>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</si>
  <si>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</si>
  <si>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</si>
  <si>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</si>
  <si>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</si>
  <si>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</si>
  <si>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</si>
  <si>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</si>
  <si>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</si>
  <si>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</si>
  <si>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</si>
  <si>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</si>
  <si>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</si>
  <si>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</si>
  <si>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</si>
  <si>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</si>
  <si>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</si>
  <si>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</si>
  <si>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</si>
  <si>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</si>
  <si>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</si>
  <si>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</si>
  <si>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</si>
  <si>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</si>
  <si>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</si>
  <si>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</si>
  <si>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</si>
  <si>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</si>
  <si>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</si>
  <si>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</si>
  <si>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</si>
  <si>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</si>
  <si>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</si>
  <si>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</si>
  <si>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</si>
  <si>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</si>
  <si>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</si>
  <si>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</si>
  <si>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</si>
  <si>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</si>
  <si>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</si>
  <si>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</si>
  <si>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</si>
  <si>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</si>
  <si>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</si>
  <si>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</si>
  <si>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</si>
  <si>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</si>
  <si>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</si>
  <si>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</si>
  <si>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</si>
  <si>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</si>
  <si>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</si>
  <si>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</si>
  <si>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</si>
  <si>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</si>
  <si>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</si>
  <si>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</si>
  <si>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</si>
  <si>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</si>
  <si>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</si>
  <si>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</si>
  <si>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</si>
  <si>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</si>
  <si>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</si>
  <si>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</si>
  <si>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</si>
  <si>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</si>
  <si>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</si>
  <si>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</si>
  <si>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</si>
  <si>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</si>
  <si>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</si>
  <si>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</si>
  <si>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</si>
  <si>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</si>
  <si>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</si>
  <si>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</si>
  <si>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</si>
  <si>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</si>
  <si>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</si>
  <si>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</si>
  <si>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</si>
  <si>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</si>
  <si>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</si>
  <si>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</si>
  <si>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</si>
  <si>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</si>
  <si>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</si>
  <si>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</si>
  <si>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</si>
  <si>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</si>
  <si>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</si>
  <si>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</si>
  <si>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</si>
  <si>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</si>
  <si>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</si>
  <si>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</si>
  <si>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</si>
  <si>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</si>
  <si>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</si>
  <si>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</si>
  <si>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</si>
  <si>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</si>
  <si>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</si>
  <si>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</si>
  <si>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</si>
  <si>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</si>
  <si>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</si>
  <si>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</si>
  <si>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</si>
  <si>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</si>
  <si>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</si>
  <si>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</si>
  <si>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</si>
  <si>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</si>
  <si>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</si>
  <si>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</si>
  <si>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</si>
  <si>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</si>
  <si>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</si>
  <si>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</si>
  <si>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</si>
  <si>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</si>
  <si>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</si>
  <si>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</si>
  <si>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</si>
  <si>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</si>
  <si>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</si>
  <si>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</si>
  <si>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</si>
  <si>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</si>
  <si>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</si>
  <si>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</si>
  <si>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</si>
  <si>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</si>
  <si>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</si>
  <si>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</si>
  <si>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</si>
  <si>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</si>
  <si>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</si>
  <si>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</si>
  <si>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</si>
  <si>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</si>
  <si>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</si>
  <si>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</si>
  <si>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</si>
  <si>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</si>
  <si>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</si>
  <si>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</si>
  <si>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</si>
  <si>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</si>
  <si>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</si>
  <si>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</si>
  <si>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</si>
  <si>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</si>
  <si>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</si>
  <si>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</si>
  <si>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</si>
  <si>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</si>
  <si>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</si>
  <si>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</si>
  <si>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</si>
  <si>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</si>
  <si>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</si>
  <si>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</si>
  <si>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</si>
  <si>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</si>
  <si>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</si>
  <si>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</si>
  <si>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</si>
  <si>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</si>
  <si>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</si>
  <si>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</si>
  <si>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</si>
  <si>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</si>
  <si>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</si>
  <si>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</si>
  <si>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</si>
  <si>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</si>
  <si>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</si>
  <si>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</si>
  <si>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</si>
  <si>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</si>
  <si>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</si>
  <si>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</si>
  <si>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</si>
  <si>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</si>
  <si>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</si>
  <si>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</si>
  <si>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</si>
  <si>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</si>
  <si>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</si>
  <si>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</si>
  <si>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</si>
  <si>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</si>
  <si>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</si>
  <si>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</si>
  <si>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</si>
  <si>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</si>
  <si>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</si>
  <si>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</si>
  <si>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</si>
  <si>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</si>
  <si>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</si>
  <si>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</si>
  <si>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</si>
  <si>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</si>
  <si>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</si>
  <si>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</si>
  <si>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</si>
  <si>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</si>
  <si>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</si>
  <si>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</si>
  <si>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</si>
  <si>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</si>
  <si>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</si>
  <si>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</si>
  <si>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</si>
  <si>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</si>
  <si>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</si>
  <si>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</si>
  <si>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</si>
  <si>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</si>
  <si>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</si>
  <si>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</si>
  <si>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</si>
  <si>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</si>
  <si>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</si>
  <si>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</si>
  <si>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</si>
  <si>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</si>
  <si>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</si>
  <si>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</si>
  <si>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</si>
  <si>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</si>
  <si>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</si>
  <si>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</si>
  <si>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</si>
  <si>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</si>
  <si>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</si>
  <si>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</si>
  <si>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</si>
  <si>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</si>
  <si>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</si>
  <si>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</si>
  <si>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</si>
  <si>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</si>
  <si>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</si>
  <si>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</si>
  <si>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</si>
  <si>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</si>
  <si>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</si>
  <si>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</si>
  <si>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</si>
  <si>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</si>
  <si>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</si>
  <si>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</si>
  <si>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</si>
  <si>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</si>
  <si>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</si>
  <si>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</si>
  <si>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</si>
  <si>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</si>
  <si>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</si>
  <si>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</si>
  <si>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</si>
  <si>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</si>
  <si>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</si>
  <si>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</si>
  <si>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</si>
  <si>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</si>
  <si>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</si>
  <si>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</si>
  <si>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</si>
  <si>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</si>
  <si>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</si>
  <si>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</si>
  <si>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</si>
  <si>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</si>
  <si>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</si>
  <si>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</si>
  <si>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</si>
  <si>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</si>
  <si>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</si>
  <si>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</si>
  <si>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</si>
  <si>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</si>
  <si>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</si>
  <si>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</si>
  <si>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</si>
  <si>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</si>
  <si>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</si>
  <si>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</si>
  <si>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</si>
  <si>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</si>
  <si>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</si>
  <si>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</si>
  <si>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</si>
  <si>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</si>
  <si>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</si>
  <si>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</si>
  <si>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</si>
  <si>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</si>
  <si>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</si>
  <si>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</si>
  <si>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</si>
  <si>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</si>
  <si>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</si>
  <si>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</si>
  <si>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</si>
  <si>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</si>
  <si>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</si>
  <si>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</si>
  <si>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</si>
  <si>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</si>
  <si>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</si>
  <si>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</si>
  <si>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</si>
  <si>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</si>
  <si>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</si>
  <si>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</si>
  <si>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</si>
  <si>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</si>
  <si>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</si>
  <si>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</si>
  <si>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</si>
  <si>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</si>
  <si>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</si>
  <si>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</si>
  <si>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</si>
  <si>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</si>
  <si>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</si>
  <si>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</si>
  <si>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</si>
  <si>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</si>
  <si>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</si>
  <si>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</si>
  <si>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</si>
  <si>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</si>
  <si>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</si>
  <si>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</si>
  <si>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</si>
  <si>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</si>
  <si>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</si>
  <si>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</si>
  <si>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</si>
  <si>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</si>
  <si>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</si>
  <si>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</si>
  <si>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</si>
  <si>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</si>
  <si>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</si>
  <si>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</si>
  <si>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</si>
  <si>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</si>
  <si>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</si>
  <si>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</si>
  <si>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</si>
  <si>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</si>
  <si>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</si>
  <si>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</si>
  <si>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</si>
  <si>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</si>
  <si>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</si>
  <si>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</si>
  <si>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</si>
  <si>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</si>
  <si>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</si>
  <si>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</si>
  <si>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</si>
  <si>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</si>
  <si>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</si>
  <si>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</si>
  <si>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</si>
  <si>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</si>
  <si>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</si>
  <si>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</si>
  <si>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</si>
  <si>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</si>
  <si>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</si>
  <si>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</si>
  <si>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</si>
  <si>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</si>
  <si>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</si>
  <si>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</si>
  <si>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</si>
  <si>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</si>
  <si>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</si>
  <si>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</si>
  <si>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</si>
  <si>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</si>
  <si>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</si>
  <si>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</si>
  <si>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</si>
  <si>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</si>
  <si>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</si>
  <si>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</si>
  <si>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</si>
  <si>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</si>
  <si>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</si>
  <si>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</si>
  <si>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</si>
  <si>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</si>
  <si>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</si>
  <si>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</si>
  <si>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</si>
  <si>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</si>
  <si>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</si>
  <si>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</si>
  <si>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</si>
  <si>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</si>
  <si>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</si>
  <si>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</si>
  <si>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</si>
  <si>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</si>
  <si>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</si>
  <si>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</si>
  <si>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</si>
  <si>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</si>
  <si>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</si>
  <si>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</si>
  <si>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</si>
  <si>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</si>
  <si>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</si>
  <si>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</si>
  <si>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</si>
  <si>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</si>
  <si>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</si>
  <si>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</si>
  <si>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</si>
  <si>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</si>
  <si>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</si>
  <si>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</si>
  <si>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</si>
  <si>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</si>
  <si>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</si>
  <si>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</si>
  <si>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</si>
  <si>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</si>
  <si>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</si>
  <si>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</si>
  <si>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</si>
  <si>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</si>
  <si>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</si>
  <si>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</si>
  <si>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</si>
  <si>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</si>
  <si>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</si>
  <si>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</si>
  <si>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</si>
  <si>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</si>
  <si>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</si>
  <si>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</si>
  <si>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</si>
  <si>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</si>
  <si>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</si>
  <si>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</si>
  <si>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</si>
  <si>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</si>
  <si>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</si>
  <si>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</si>
  <si>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</si>
  <si>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</si>
  <si>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</si>
  <si>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</si>
  <si>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</si>
  <si>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</si>
  <si>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</si>
  <si>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</si>
  <si>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</si>
  <si>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</si>
  <si>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</si>
  <si>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</si>
  <si>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</si>
  <si>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</si>
  <si>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</si>
  <si>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</si>
  <si>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</si>
  <si>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</si>
  <si>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</si>
  <si>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</si>
  <si>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</si>
  <si>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</si>
  <si>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</si>
  <si>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</si>
  <si>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</si>
  <si>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</si>
  <si>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</si>
  <si>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</si>
  <si>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</si>
  <si>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</si>
  <si>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</si>
  <si>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</si>
  <si>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</si>
  <si>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</si>
  <si>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</si>
  <si>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</si>
  <si>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</si>
  <si>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</si>
  <si>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</si>
  <si>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</si>
  <si>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</si>
  <si>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</si>
  <si>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</si>
  <si>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</si>
  <si>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</si>
  <si>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</si>
  <si>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</si>
  <si>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</si>
  <si>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</si>
  <si>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</si>
  <si>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</si>
  <si>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</si>
  <si>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</si>
  <si>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</si>
  <si>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</si>
  <si>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</si>
  <si>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</si>
  <si>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</si>
  <si>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</si>
  <si>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</si>
  <si>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</si>
  <si>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</si>
  <si>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</si>
  <si>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</si>
  <si>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</si>
  <si>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</si>
  <si>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</si>
  <si>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</si>
  <si>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</si>
  <si>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</si>
  <si>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</si>
  <si>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</si>
  <si>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</si>
  <si>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</si>
  <si>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</si>
  <si>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</si>
  <si>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</si>
  <si>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</si>
  <si>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</si>
  <si>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</si>
  <si>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</si>
  <si>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</si>
  <si>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</si>
  <si>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</si>
  <si>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</si>
  <si>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</si>
  <si>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</si>
  <si>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</si>
  <si>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</si>
  <si>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</si>
  <si>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</si>
  <si>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</si>
  <si>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</si>
  <si>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</si>
  <si>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</si>
  <si>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</si>
  <si>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</si>
  <si>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</si>
  <si>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</si>
  <si>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</si>
  <si>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</si>
  <si>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</si>
  <si>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</si>
  <si>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</si>
  <si>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</si>
  <si>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</si>
  <si>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</si>
  <si>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</si>
  <si>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</si>
  <si>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</si>
  <si>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</si>
  <si>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</si>
  <si>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</si>
  <si>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</si>
  <si>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</si>
  <si>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</si>
  <si>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</si>
  <si>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</si>
  <si>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</si>
  <si>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</si>
  <si>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</si>
  <si>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</si>
  <si>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</si>
  <si>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</si>
  <si>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</si>
  <si>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</si>
  <si>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</si>
  <si>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</si>
  <si>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</si>
  <si>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</si>
  <si>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</si>
  <si>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</si>
  <si>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</si>
  <si>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</si>
  <si>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</si>
  <si>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</si>
  <si>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</si>
  <si>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</si>
  <si>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</si>
  <si>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</si>
  <si>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</si>
  <si>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</si>
  <si>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</si>
  <si>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</si>
  <si>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</si>
  <si>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</si>
  <si>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</si>
  <si>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</si>
  <si>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</si>
  <si>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</si>
  <si>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</si>
  <si>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</si>
  <si>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</si>
  <si>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</si>
  <si>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</si>
  <si>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</si>
  <si>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</si>
  <si>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</si>
  <si>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</si>
  <si>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</si>
  <si>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</si>
  <si>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</si>
  <si>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</si>
  <si>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</si>
  <si>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</si>
  <si>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</si>
  <si>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</si>
  <si>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</si>
  <si>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</si>
  <si>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</si>
  <si>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</si>
  <si>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</si>
  <si>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</si>
  <si>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</si>
  <si>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</si>
  <si>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</si>
  <si>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</si>
  <si>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</si>
  <si>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</si>
  <si>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</si>
  <si>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</si>
  <si>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</si>
  <si>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</si>
  <si>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</si>
  <si>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</si>
  <si>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</si>
  <si>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</si>
  <si>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</si>
  <si>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</si>
  <si>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</si>
  <si>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</si>
  <si>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</si>
  <si>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</si>
  <si>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</si>
  <si>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</si>
  <si>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</si>
  <si>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</si>
  <si>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</si>
  <si>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</si>
  <si>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</si>
  <si>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</si>
  <si>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</si>
  <si>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</si>
  <si>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</si>
  <si>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</si>
  <si>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</si>
  <si>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</si>
  <si>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</si>
  <si>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</si>
  <si>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</si>
  <si>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</si>
  <si>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</si>
  <si>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</si>
  <si>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</si>
  <si>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</si>
  <si>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</si>
  <si>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</si>
  <si>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</si>
  <si>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</si>
  <si>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</si>
  <si>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</si>
  <si>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</si>
  <si>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</si>
  <si>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</si>
  <si>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</si>
  <si>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</si>
  <si>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</si>
  <si>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</si>
  <si>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</si>
  <si>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</si>
  <si>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</si>
  <si>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</si>
  <si>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</si>
  <si>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</si>
  <si>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</si>
  <si>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</si>
  <si>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</si>
  <si>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</si>
  <si>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</si>
  <si>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</si>
  <si>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</si>
  <si>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</si>
  <si>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</si>
  <si>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</si>
  <si>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</si>
  <si>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</si>
  <si>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</si>
  <si>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</si>
  <si>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</si>
  <si>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</si>
  <si>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</si>
  <si>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</si>
  <si>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</si>
  <si>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</si>
  <si>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</si>
  <si>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</si>
  <si>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</si>
  <si>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</si>
  <si>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</si>
  <si>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</si>
  <si>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</si>
  <si>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</si>
  <si>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</si>
  <si>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</si>
  <si>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</si>
  <si>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</si>
  <si>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</si>
  <si>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</si>
  <si>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</si>
  <si>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</si>
  <si>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</si>
  <si>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</si>
  <si>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</si>
  <si>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</si>
  <si>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</si>
  <si>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</si>
  <si>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</si>
  <si>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</si>
  <si>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</si>
  <si>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</si>
  <si>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</si>
  <si>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</si>
  <si>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</si>
  <si>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</si>
  <si>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</si>
  <si>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</si>
  <si>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</si>
  <si>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</si>
  <si>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</si>
  <si>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</si>
  <si>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</si>
  <si>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</si>
  <si>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</si>
  <si>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</si>
  <si>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</si>
  <si>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</si>
  <si>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</si>
  <si>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</si>
  <si>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</si>
  <si>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</si>
  <si>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</si>
  <si>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</si>
  <si>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</si>
  <si>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</si>
  <si>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</si>
  <si>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</si>
  <si>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</si>
  <si>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</si>
  <si>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</si>
  <si>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</si>
  <si>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</si>
  <si>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</si>
  <si>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</si>
  <si>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</si>
  <si>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</si>
  <si>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</si>
  <si>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</si>
  <si>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</si>
  <si>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</si>
  <si>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</si>
  <si>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</si>
  <si>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</si>
  <si>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</si>
  <si>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</si>
  <si>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</si>
  <si>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</si>
  <si>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</si>
  <si>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</si>
  <si>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</si>
  <si>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</si>
  <si>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</si>
  <si>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</si>
  <si>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</si>
  <si>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</si>
  <si>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</si>
  <si>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</si>
  <si>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</si>
  <si>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</si>
  <si>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</si>
  <si>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</si>
  <si>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</si>
  <si>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</si>
  <si>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</si>
  <si>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</si>
  <si>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</si>
  <si>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</si>
  <si>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</si>
  <si>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</si>
  <si>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</si>
  <si>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</si>
  <si>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</si>
  <si>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</si>
  <si>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</si>
  <si>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</si>
  <si>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</si>
  <si>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</si>
  <si>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</si>
  <si>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</si>
  <si>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</si>
  <si>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</si>
  <si>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</si>
  <si>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</si>
  <si>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</si>
  <si>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</si>
  <si>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</si>
  <si>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</si>
  <si>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</si>
  <si>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</si>
  <si>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</si>
  <si>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</si>
  <si>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</si>
  <si>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</si>
  <si>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</si>
  <si>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</si>
  <si>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</si>
  <si>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</si>
  <si>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</si>
  <si>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</si>
  <si>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</si>
  <si>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</si>
  <si>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</si>
  <si>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</si>
  <si>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</si>
  <si>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</si>
  <si>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</si>
  <si>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</si>
  <si>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</si>
  <si>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</si>
  <si>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</si>
  <si>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</si>
  <si>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</si>
  <si>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</si>
  <si>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</si>
  <si>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</si>
  <si>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</si>
  <si>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</si>
  <si>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</si>
  <si>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</si>
  <si>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</si>
  <si>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</si>
  <si>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</si>
  <si>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</si>
  <si>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</si>
  <si>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</si>
  <si>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</si>
  <si>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</si>
  <si>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</si>
  <si>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</si>
  <si>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</si>
  <si>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</si>
  <si>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</si>
  <si>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</si>
  <si>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</si>
  <si>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</si>
  <si>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</si>
  <si>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</si>
  <si>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</si>
  <si>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</si>
  <si>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</si>
  <si>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</si>
  <si>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</si>
  <si>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</si>
  <si>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</si>
  <si>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</si>
  <si>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</si>
  <si>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</si>
  <si>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</si>
  <si>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</si>
  <si>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</si>
  <si>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</si>
  <si>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</si>
  <si>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</si>
  <si>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</si>
  <si>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</si>
  <si>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</si>
  <si>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</si>
  <si>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</si>
  <si>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</si>
  <si>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</si>
  <si>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</si>
  <si>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</si>
  <si>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</si>
  <si>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</si>
  <si>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</si>
  <si>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</si>
  <si>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</si>
  <si>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</si>
  <si>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</si>
  <si>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</si>
  <si>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</si>
  <si>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</si>
  <si>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</si>
  <si>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</si>
  <si>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</si>
  <si>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</si>
  <si>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</si>
  <si>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</si>
  <si>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</si>
  <si>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</si>
  <si>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</si>
  <si>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</si>
  <si>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</si>
  <si>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</si>
  <si>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</si>
  <si>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</si>
  <si>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</si>
  <si>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</si>
  <si>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</si>
  <si>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</si>
  <si>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</si>
  <si>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</si>
  <si>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</si>
  <si>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</si>
  <si>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</si>
  <si>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</si>
  <si>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</si>
  <si>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</si>
  <si>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</si>
  <si>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</si>
  <si>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</si>
  <si>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</si>
  <si>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</si>
  <si>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</si>
  <si>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</si>
  <si>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</si>
  <si>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</si>
  <si>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</si>
  <si>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</si>
  <si>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</si>
  <si>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</si>
  <si>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</si>
  <si>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</si>
  <si>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</si>
  <si>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</si>
  <si>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</si>
  <si>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</si>
  <si>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</si>
  <si>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</si>
  <si>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</si>
  <si>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</si>
  <si>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</si>
  <si>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</si>
  <si>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</si>
  <si>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</si>
  <si>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</si>
  <si>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</si>
  <si>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</si>
  <si>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</si>
  <si>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</si>
  <si>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</si>
  <si>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</si>
  <si>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</si>
  <si>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</si>
  <si>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</si>
  <si>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</si>
  <si>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</si>
  <si>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</si>
  <si>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</si>
  <si>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</si>
  <si>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</si>
  <si>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</si>
  <si>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</si>
  <si>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</si>
  <si>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</si>
  <si>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</si>
  <si>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</si>
  <si>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</si>
  <si>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</si>
  <si>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</si>
  <si>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</si>
  <si>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</si>
  <si>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</si>
  <si>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</si>
  <si>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</si>
  <si>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</si>
  <si>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</si>
  <si>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</si>
  <si>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</si>
  <si>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</si>
  <si>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</si>
  <si>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</si>
  <si>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</si>
  <si>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</si>
  <si>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</si>
  <si>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</si>
  <si>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</si>
  <si>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</si>
  <si>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</si>
  <si>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</si>
  <si>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</si>
  <si>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</si>
  <si>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</si>
  <si>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</si>
  <si>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</si>
  <si>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</si>
  <si>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</si>
  <si>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</si>
  <si>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</si>
  <si>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</si>
  <si>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</si>
  <si>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</si>
  <si>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</si>
  <si>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</si>
  <si>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</si>
  <si>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</si>
  <si>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</si>
  <si>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</si>
  <si>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</si>
  <si>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</si>
  <si>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</si>
  <si>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</si>
  <si>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</si>
  <si>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</si>
  <si>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</si>
  <si>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</si>
  <si>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</si>
  <si>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</si>
  <si>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</si>
  <si>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</si>
  <si>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</si>
  <si>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</si>
  <si>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</si>
  <si>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</si>
  <si>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</si>
  <si>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</si>
  <si>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</si>
  <si>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</si>
  <si>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</si>
  <si>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</si>
  <si>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</si>
  <si>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</si>
  <si>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</si>
  <si>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</si>
  <si>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</si>
  <si>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</si>
  <si>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</si>
  <si>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</si>
  <si>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</si>
  <si>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</si>
  <si>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</si>
  <si>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</si>
  <si>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</si>
  <si>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</si>
  <si>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</si>
  <si>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</si>
  <si>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</si>
  <si>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</si>
  <si>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</si>
  <si>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</si>
  <si>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</si>
  <si>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</si>
  <si>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</si>
  <si>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</si>
  <si>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</si>
  <si>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</si>
  <si>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</si>
  <si>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</si>
  <si>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</si>
  <si>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</si>
  <si>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</si>
  <si>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</si>
  <si>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</si>
  <si>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</si>
  <si>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</si>
  <si>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</si>
  <si>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</si>
  <si>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</si>
  <si>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</si>
  <si>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</si>
  <si>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</si>
  <si>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</si>
  <si>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</si>
  <si>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</si>
  <si>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</si>
  <si>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</si>
  <si>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</si>
  <si>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</si>
  <si>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</si>
  <si>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</si>
  <si>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</si>
  <si>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</si>
  <si>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</si>
  <si>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</si>
  <si>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</si>
  <si>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</si>
  <si>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</si>
  <si>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</si>
  <si>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</si>
  <si>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</si>
  <si>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</si>
  <si>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</si>
  <si>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</si>
  <si>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</si>
  <si>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</si>
  <si>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</si>
  <si>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</si>
  <si>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</si>
  <si>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</si>
  <si>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</si>
  <si>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</si>
  <si>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</si>
  <si>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</si>
  <si>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</si>
  <si>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</si>
  <si>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</si>
  <si>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</si>
  <si>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</si>
  <si>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</si>
  <si>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</si>
  <si>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</si>
  <si>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</si>
  <si>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</si>
  <si>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</si>
  <si>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</si>
  <si>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</si>
  <si>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</si>
  <si>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</si>
  <si>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</si>
  <si>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</si>
  <si>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</si>
  <si>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</si>
  <si>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</si>
  <si>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</si>
  <si>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</si>
  <si>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</si>
  <si>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</si>
  <si>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</si>
  <si>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</si>
  <si>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</si>
  <si>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</si>
  <si>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</si>
  <si>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</si>
  <si>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</si>
  <si>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</si>
  <si>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</si>
  <si>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</si>
  <si>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</si>
  <si>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</si>
  <si>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</si>
  <si>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</si>
  <si>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</si>
  <si>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</si>
  <si>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</si>
  <si>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</si>
  <si>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</si>
  <si>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</si>
  <si>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</si>
  <si>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</si>
  <si>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</si>
  <si>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</si>
  <si>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</si>
  <si>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</si>
  <si>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</si>
  <si>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</si>
  <si>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</si>
  <si>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</si>
  <si>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</si>
  <si>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</si>
  <si>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</si>
  <si>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</si>
  <si>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</si>
  <si>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</si>
  <si>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</si>
  <si>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</si>
  <si>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</si>
  <si>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</si>
  <si>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</si>
  <si>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</si>
  <si>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</si>
  <si>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</si>
  <si>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</si>
  <si>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</si>
  <si>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</si>
  <si>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</si>
  <si>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</si>
  <si>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</si>
  <si>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</si>
  <si>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</si>
  <si>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</si>
  <si>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</si>
  <si>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</si>
  <si>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</si>
  <si>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</si>
  <si>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</si>
  <si>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</si>
  <si>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</si>
  <si>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</si>
  <si>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</si>
  <si>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</si>
  <si>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</si>
  <si>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</si>
  <si>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</si>
  <si>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</si>
  <si>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</si>
  <si>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</si>
  <si>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</si>
  <si>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</si>
  <si>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</si>
  <si>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</si>
  <si>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</si>
  <si>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</si>
  <si>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</si>
  <si>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</si>
  <si>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</si>
  <si>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</si>
  <si>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</si>
  <si>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</si>
  <si>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</si>
  <si>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</si>
  <si>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</si>
  <si>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</si>
  <si>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</si>
  <si>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</si>
  <si>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</si>
  <si>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</si>
  <si>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</si>
  <si>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</si>
  <si>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</si>
  <si>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</si>
  <si>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</si>
  <si>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</si>
  <si>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</si>
  <si>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</si>
  <si>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</si>
  <si>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</si>
  <si>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</si>
  <si>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</si>
  <si>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</si>
  <si>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</si>
  <si>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</si>
  <si>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</si>
  <si>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</si>
  <si>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</si>
  <si>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</si>
  <si>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</si>
  <si>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</si>
  <si>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</si>
  <si>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</si>
  <si>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</si>
  <si>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</si>
  <si>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</si>
  <si>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</si>
  <si>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</si>
  <si>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</si>
  <si>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</si>
  <si>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</si>
  <si>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</si>
  <si>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</si>
  <si>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</si>
  <si>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</si>
  <si>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</si>
  <si>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</si>
  <si>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</si>
  <si>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</si>
  <si>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</si>
  <si>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</si>
  <si>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</si>
  <si>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</si>
  <si>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</si>
  <si>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</si>
  <si>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</si>
  <si>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</si>
  <si>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</si>
  <si>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</si>
  <si>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</si>
  <si>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</si>
  <si>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</si>
  <si>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</si>
  <si>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</si>
  <si>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</si>
  <si>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</si>
  <si>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</si>
  <si>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</si>
  <si>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</si>
  <si>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</si>
  <si>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</si>
  <si>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</si>
  <si>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</si>
  <si>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</si>
  <si>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</si>
  <si>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</si>
  <si>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</si>
  <si>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</si>
  <si>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</si>
  <si>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</si>
  <si>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</si>
  <si>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</si>
  <si>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</si>
  <si>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</si>
  <si>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</si>
  <si>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</si>
  <si>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</si>
  <si>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</si>
  <si>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</si>
  <si>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</si>
  <si>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</si>
  <si>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</si>
  <si>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</si>
  <si>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</si>
  <si>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</si>
  <si>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</si>
  <si>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</si>
  <si>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</si>
  <si>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</si>
  <si>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</si>
  <si>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</si>
  <si>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</si>
  <si>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</si>
  <si>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</si>
  <si>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</si>
  <si>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</si>
  <si>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</si>
  <si>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</si>
  <si>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</si>
  <si>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</si>
  <si>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</si>
  <si>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</si>
  <si>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</si>
  <si>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</si>
  <si>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</si>
  <si>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</si>
  <si>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</si>
  <si>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</si>
  <si>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</si>
  <si>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</si>
  <si>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</si>
  <si>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</si>
  <si>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</si>
  <si>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</si>
  <si>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</si>
  <si>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</si>
  <si>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</si>
  <si>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</si>
  <si>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</si>
  <si>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</si>
  <si>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</si>
  <si>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</si>
  <si>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</si>
  <si>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</si>
  <si>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</si>
  <si>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</si>
  <si>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</si>
  <si>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</si>
  <si>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</si>
  <si>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</si>
  <si>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</si>
  <si>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</si>
  <si>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</si>
  <si>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</si>
  <si>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</si>
  <si>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</si>
  <si>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</si>
  <si>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</si>
  <si>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</si>
  <si>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</si>
  <si>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</si>
  <si>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</si>
  <si>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</si>
  <si>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</si>
  <si>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</si>
  <si>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</si>
  <si>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</si>
  <si>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</si>
  <si>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</si>
  <si>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</si>
  <si>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</si>
  <si>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</si>
  <si>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</si>
  <si>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</si>
  <si>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</si>
  <si>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</si>
  <si>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</si>
  <si>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</si>
  <si>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</si>
  <si>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</si>
  <si>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</si>
  <si>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</si>
  <si>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</si>
  <si>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</si>
  <si>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</si>
  <si>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</si>
  <si>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</si>
  <si>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</si>
  <si>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</si>
  <si>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</si>
  <si>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</si>
  <si>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</si>
  <si>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</si>
  <si>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</si>
  <si>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</si>
  <si>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</si>
  <si>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</si>
  <si>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</si>
  <si>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</si>
  <si>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</si>
  <si>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</si>
  <si>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</si>
  <si>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</si>
  <si>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</si>
  <si>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</si>
  <si>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</si>
  <si>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</si>
  <si>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</si>
  <si>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</si>
  <si>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</si>
  <si>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</si>
  <si>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</si>
  <si>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</si>
  <si>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</si>
  <si>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</si>
  <si>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</si>
  <si>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</si>
  <si>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</si>
  <si>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</si>
  <si>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</si>
  <si>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</si>
  <si>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</si>
  <si>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</si>
  <si>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</si>
  <si>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</si>
  <si>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</si>
  <si>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</si>
  <si>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</si>
  <si>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</si>
  <si>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</si>
  <si>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</si>
  <si>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</si>
  <si>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</si>
  <si>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</si>
  <si>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</si>
  <si>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</si>
  <si>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</si>
  <si>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</si>
  <si>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</si>
  <si>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</si>
  <si>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</si>
  <si>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</si>
  <si>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</si>
  <si>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</si>
  <si>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</si>
  <si>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</si>
  <si>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</si>
  <si>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</si>
  <si>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</si>
  <si>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</si>
  <si>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</si>
  <si>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</si>
  <si>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</si>
  <si>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</si>
  <si>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</si>
  <si>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</si>
  <si>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</si>
  <si>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</si>
  <si>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</si>
  <si>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</si>
  <si>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</si>
  <si>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</si>
  <si>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</si>
  <si>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</si>
  <si>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</si>
  <si>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</si>
  <si>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</si>
  <si>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</si>
  <si>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</si>
  <si>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</si>
  <si>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</si>
  <si>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</si>
  <si>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</si>
  <si>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</si>
  <si>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</si>
  <si>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</si>
  <si>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</si>
  <si>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</si>
  <si>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</si>
  <si>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</si>
  <si>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</si>
  <si>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</si>
  <si>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</si>
  <si>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</si>
  <si>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</si>
  <si>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</si>
  <si>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</si>
  <si>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</si>
  <si>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</si>
  <si>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</si>
  <si>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</si>
  <si>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</si>
  <si>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</si>
  <si>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</si>
  <si>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</si>
  <si>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</si>
  <si>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</si>
  <si>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</si>
  <si>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</si>
  <si>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</si>
  <si>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</si>
  <si>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</si>
  <si>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</si>
  <si>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</si>
  <si>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</si>
  <si>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</si>
  <si>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</si>
  <si>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</si>
  <si>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</si>
  <si>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</si>
  <si>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</si>
  <si>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</si>
  <si>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</si>
  <si>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</si>
  <si>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</si>
  <si>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</si>
  <si>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</si>
  <si>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</si>
  <si>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</si>
  <si>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</si>
  <si>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</si>
  <si>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</si>
  <si>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</si>
  <si>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</si>
  <si>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</si>
  <si>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</si>
  <si>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</si>
  <si>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</si>
  <si>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</si>
  <si>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</si>
  <si>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</si>
  <si>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</si>
  <si>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</si>
  <si>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</si>
  <si>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</si>
  <si>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</si>
  <si>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</si>
  <si>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</si>
  <si>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</si>
  <si>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</si>
  <si>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</si>
  <si>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</si>
  <si>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</si>
  <si>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</si>
  <si>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</si>
  <si>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</si>
  <si>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</si>
  <si>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</si>
  <si>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</si>
  <si>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</si>
  <si>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</si>
  <si>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</si>
  <si>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</si>
  <si>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</si>
  <si>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</si>
  <si>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</si>
  <si>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</si>
  <si>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</si>
  <si>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</si>
  <si>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</si>
  <si>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</si>
  <si>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</si>
  <si>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</si>
  <si>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</si>
  <si>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</si>
  <si>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</si>
  <si>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</si>
  <si>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</si>
  <si>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</si>
  <si>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</si>
  <si>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</si>
  <si>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</si>
  <si>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</si>
  <si>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</si>
  <si>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</si>
  <si>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</si>
  <si>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</si>
  <si>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</si>
  <si>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</si>
  <si>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</si>
  <si>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</si>
  <si>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</si>
  <si>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</si>
  <si>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</si>
  <si>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</si>
  <si>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</si>
  <si>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</si>
  <si>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</si>
  <si>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</si>
  <si>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</si>
  <si>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</si>
  <si>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</si>
  <si>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</si>
  <si>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</si>
  <si>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</si>
  <si>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</si>
  <si>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</si>
  <si>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</si>
  <si>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</si>
  <si>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</si>
  <si>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</si>
  <si>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</si>
  <si>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</si>
  <si>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</si>
  <si>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</si>
  <si>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</si>
  <si>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</si>
  <si>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</si>
  <si>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</si>
  <si>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</si>
  <si>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</si>
  <si>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</si>
  <si>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</si>
  <si>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</si>
  <si>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</si>
  <si>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</si>
  <si>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</si>
  <si>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</si>
  <si>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</si>
  <si>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</si>
  <si>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</si>
  <si>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</si>
  <si>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</si>
  <si>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</si>
  <si>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</si>
  <si>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</si>
  <si>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</si>
  <si>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</si>
  <si>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</si>
  <si>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</si>
  <si>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</si>
  <si>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</si>
  <si>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</si>
  <si>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</si>
  <si>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</si>
  <si>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</si>
  <si>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</si>
  <si>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</si>
  <si>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</si>
  <si>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</si>
  <si>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</si>
  <si>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</si>
  <si>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</si>
  <si>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</si>
  <si>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</si>
  <si>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</si>
  <si>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</si>
  <si>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</si>
  <si>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</si>
  <si>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</si>
  <si>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</si>
  <si>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</si>
  <si>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</si>
  <si>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</si>
  <si>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</si>
  <si>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</si>
  <si>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</si>
  <si>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</si>
  <si>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</si>
  <si>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</si>
  <si>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</si>
  <si>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</si>
  <si>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</si>
  <si>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</si>
  <si>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</si>
  <si>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</si>
  <si>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</si>
  <si>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</si>
  <si>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</si>
  <si>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</si>
  <si>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</si>
  <si>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</si>
  <si>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</si>
  <si>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</si>
  <si>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</si>
  <si>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</si>
  <si>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</si>
  <si>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</si>
  <si>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</si>
  <si>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</si>
  <si>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</si>
  <si>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</si>
  <si>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</si>
  <si>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</si>
  <si>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</si>
  <si>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</si>
  <si>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</si>
  <si>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</si>
  <si>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</si>
  <si>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</si>
  <si>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</si>
  <si>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</si>
  <si>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</si>
  <si>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</si>
  <si>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</si>
  <si>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</si>
  <si>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</si>
  <si>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</si>
  <si>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</si>
  <si>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</si>
  <si>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</si>
  <si>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</si>
  <si>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</si>
  <si>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</si>
  <si>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</si>
  <si>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</si>
  <si>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</si>
  <si>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</si>
  <si>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</si>
  <si>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</si>
  <si>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</si>
  <si>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</si>
  <si>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</si>
  <si>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</si>
  <si>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</si>
  <si>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</si>
  <si>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</si>
  <si>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</si>
  <si>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</si>
  <si>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</si>
  <si>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</si>
  <si>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</si>
  <si>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</si>
  <si>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</si>
  <si>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</si>
  <si>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</si>
  <si>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</si>
  <si>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</si>
  <si>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</si>
  <si>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</si>
  <si>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</si>
  <si>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</si>
  <si>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</si>
  <si>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</si>
  <si>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</si>
  <si>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</si>
  <si>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</si>
  <si>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</si>
  <si>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</si>
  <si>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</si>
  <si>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</si>
  <si>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</si>
  <si>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</si>
  <si>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</si>
  <si>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</si>
  <si>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</si>
  <si>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</si>
  <si>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</si>
  <si>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</si>
  <si>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</si>
  <si>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</si>
  <si>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</si>
  <si>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</si>
  <si>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</si>
  <si>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</si>
  <si>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</si>
  <si>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</si>
  <si>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</si>
  <si>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</si>
  <si>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</si>
  <si>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</si>
  <si>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</si>
  <si>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</si>
  <si>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</si>
  <si>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</si>
  <si>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</si>
  <si>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</si>
  <si>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</si>
  <si>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</si>
  <si>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</si>
  <si>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</si>
  <si>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</si>
  <si>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</si>
  <si>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</si>
  <si>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</si>
  <si>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</si>
  <si>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</si>
  <si>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</si>
  <si>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</si>
  <si>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</si>
  <si>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</si>
  <si>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</si>
  <si>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</si>
  <si>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</si>
  <si>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</si>
  <si>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</si>
  <si>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</si>
  <si>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</si>
  <si>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</si>
  <si>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</si>
  <si>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</si>
  <si>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</si>
  <si>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</si>
  <si>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</si>
  <si>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</si>
  <si>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</si>
  <si>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</si>
  <si>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</si>
  <si>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</si>
  <si>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</si>
  <si>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</si>
  <si>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</si>
  <si>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</si>
  <si>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</si>
  <si>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</si>
  <si>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</si>
  <si>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</si>
  <si>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</si>
  <si>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</si>
  <si>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</si>
  <si>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</si>
  <si>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</si>
  <si>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</si>
  <si>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</si>
  <si>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</si>
  <si>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</si>
  <si>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</si>
  <si>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</si>
  <si>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</si>
  <si>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</si>
  <si>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</si>
  <si>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</si>
  <si>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</si>
  <si>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</si>
  <si>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</si>
  <si>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</si>
  <si>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</si>
  <si>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</si>
  <si>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</si>
  <si>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</si>
  <si>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</si>
  <si>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</si>
  <si>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</si>
  <si>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</si>
  <si>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</si>
  <si>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</si>
  <si>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</si>
  <si>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</si>
  <si>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</si>
  <si>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</si>
  <si>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</si>
  <si>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</si>
  <si>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</si>
  <si>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</si>
  <si>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</si>
  <si>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</si>
  <si>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</si>
  <si>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</si>
  <si>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</si>
  <si>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</si>
  <si>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</si>
  <si>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</si>
  <si>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</si>
  <si>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</si>
  <si>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</si>
  <si>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</si>
  <si>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</si>
  <si>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</si>
  <si>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</si>
  <si>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</si>
  <si>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</si>
  <si>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</si>
  <si>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</si>
  <si>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</si>
  <si>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</si>
  <si>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</si>
  <si>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</si>
  <si>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</si>
  <si>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</si>
  <si>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</si>
  <si>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</si>
  <si>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</si>
  <si>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</si>
  <si>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</si>
  <si>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</si>
  <si>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</si>
  <si>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</si>
  <si>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</si>
  <si>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</si>
  <si>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</si>
  <si>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</si>
  <si>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</si>
  <si>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</si>
  <si>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</si>
  <si>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</si>
  <si>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</si>
  <si>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</si>
  <si>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</si>
  <si>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</si>
  <si>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</si>
  <si>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</si>
  <si>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</si>
  <si>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</si>
  <si>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</si>
  <si>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</si>
  <si>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</si>
  <si>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</si>
  <si>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</si>
  <si>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</si>
  <si>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</si>
  <si>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</si>
  <si>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</si>
  <si>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</si>
  <si>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</si>
  <si>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</si>
  <si>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</si>
  <si>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</si>
  <si>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</si>
  <si>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</si>
  <si>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</si>
  <si>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</si>
  <si>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</si>
  <si>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</si>
  <si>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</si>
  <si>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</si>
  <si>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</si>
  <si>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</si>
  <si>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</si>
  <si>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</si>
  <si>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</si>
  <si>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</si>
  <si>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</si>
  <si>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</si>
  <si>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</si>
  <si>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</si>
  <si>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</si>
  <si>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</si>
  <si>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</si>
  <si>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</si>
  <si>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</si>
  <si>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</si>
  <si>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</si>
  <si>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</si>
  <si>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</si>
  <si>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</si>
  <si>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</si>
  <si>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</si>
  <si>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</si>
  <si>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</si>
  <si>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</si>
  <si>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</si>
  <si>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</si>
  <si>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</si>
  <si>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</si>
  <si>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</si>
  <si>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</si>
  <si>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</si>
  <si>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</si>
  <si>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</si>
  <si>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</si>
  <si>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</si>
  <si>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</si>
  <si>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</si>
  <si>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</si>
  <si>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</si>
  <si>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</si>
  <si>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</si>
  <si>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</si>
  <si>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</si>
  <si>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</si>
  <si>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</si>
  <si>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</si>
  <si>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</si>
  <si>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</si>
  <si>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</si>
  <si>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</si>
  <si>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</si>
  <si>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</si>
  <si>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</si>
  <si>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</si>
  <si>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</si>
  <si>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</si>
  <si>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</si>
  <si>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</si>
  <si>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</si>
  <si>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</si>
  <si>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</si>
  <si>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</si>
  <si>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</si>
  <si>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</si>
  <si>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</si>
  <si>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</si>
  <si>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</si>
  <si>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</si>
  <si>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</si>
  <si>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</si>
  <si>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</si>
  <si>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</si>
  <si>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</si>
  <si>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</si>
  <si>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</si>
  <si>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</si>
  <si>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</si>
  <si>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</si>
  <si>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</si>
  <si>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</si>
  <si>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</si>
  <si>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</si>
  <si>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</si>
  <si>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</si>
  <si>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</si>
  <si>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</si>
  <si>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</si>
  <si>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</si>
  <si>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</si>
  <si>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</si>
  <si>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</si>
  <si>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</si>
  <si>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</si>
  <si>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</si>
  <si>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</si>
  <si>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</si>
  <si>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</si>
  <si>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</si>
  <si>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</si>
  <si>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</si>
  <si>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</si>
  <si>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</si>
  <si>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</si>
  <si>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</si>
  <si>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</si>
  <si>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</si>
  <si>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</si>
  <si>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</si>
  <si>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</si>
  <si>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</si>
  <si>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</si>
  <si>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</si>
  <si>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</si>
  <si>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</si>
  <si>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</si>
  <si>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</si>
  <si>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</si>
  <si>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</si>
  <si>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</si>
  <si>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</si>
  <si>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</si>
  <si>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</si>
  <si>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</si>
  <si>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</si>
  <si>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</si>
  <si>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</si>
  <si>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</si>
  <si>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</si>
  <si>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</si>
  <si>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</si>
  <si>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</si>
  <si>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</si>
  <si>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</si>
  <si>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</si>
  <si>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</si>
  <si>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</si>
  <si>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</si>
  <si>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</si>
  <si>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</si>
  <si>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</si>
  <si>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</si>
  <si>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</si>
  <si>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</si>
  <si>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</si>
  <si>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</si>
  <si>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</si>
  <si>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</si>
  <si>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</si>
  <si>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</si>
  <si>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</si>
  <si>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</si>
  <si>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</si>
  <si>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</si>
  <si>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</si>
  <si>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</si>
  <si>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</si>
  <si>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</si>
  <si>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</si>
  <si>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</si>
  <si>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</si>
  <si>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</si>
  <si>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</si>
  <si>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</si>
  <si>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</si>
  <si>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</si>
  <si>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</si>
  <si>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</si>
  <si>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</si>
  <si>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</si>
  <si>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</si>
  <si>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</si>
  <si>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</si>
  <si>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</si>
  <si>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</si>
  <si>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</si>
  <si>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</si>
  <si>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</si>
  <si>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</si>
  <si>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</si>
  <si>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</si>
  <si>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</si>
  <si>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</si>
  <si>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</si>
  <si>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</si>
  <si>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</si>
  <si>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</si>
  <si>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</si>
  <si>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</si>
  <si>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</si>
  <si>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</si>
  <si>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</si>
  <si>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</si>
  <si>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</si>
  <si>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</si>
  <si>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</si>
  <si>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</si>
  <si>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</si>
  <si>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</si>
  <si>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</si>
  <si>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</si>
  <si>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</si>
  <si>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</si>
  <si>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</si>
  <si>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</si>
  <si>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</si>
  <si>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</si>
  <si>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</si>
  <si>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</si>
  <si>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</si>
  <si>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</si>
  <si>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</si>
  <si>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</si>
  <si>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</si>
  <si>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</si>
  <si>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</si>
  <si>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</si>
  <si>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</si>
  <si>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</si>
  <si>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</si>
  <si>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</si>
  <si>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</si>
  <si>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</si>
  <si>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</si>
  <si>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</si>
  <si>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</si>
  <si>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</si>
  <si>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</si>
  <si>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</si>
  <si>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</si>
  <si>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</si>
  <si>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</si>
  <si>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</si>
  <si>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</si>
  <si>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</si>
  <si>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</si>
  <si>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</si>
  <si>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</si>
  <si>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</si>
  <si>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</si>
  <si>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</si>
  <si>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</si>
  <si>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</si>
  <si>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</si>
  <si>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</si>
  <si>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</si>
  <si>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</si>
  <si>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</si>
  <si>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</si>
  <si>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</si>
  <si>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</si>
  <si>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</si>
  <si>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</si>
  <si>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</si>
  <si>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</si>
  <si>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</si>
  <si>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</si>
  <si>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</si>
  <si>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</si>
  <si>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</si>
  <si>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</si>
  <si>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</si>
  <si>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</si>
  <si>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</si>
  <si>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</si>
  <si>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</si>
  <si>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</si>
  <si>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</si>
  <si>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</si>
  <si>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</si>
  <si>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</si>
  <si>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</si>
  <si>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</si>
  <si>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</si>
  <si>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</si>
  <si>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</si>
  <si>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</si>
  <si>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</si>
  <si>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</si>
  <si>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</si>
  <si>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</si>
  <si>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</si>
  <si>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</si>
  <si>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</si>
  <si>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</si>
  <si>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</si>
  <si>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</si>
  <si>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</si>
  <si>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</si>
  <si>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</si>
  <si>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</si>
  <si>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</si>
  <si>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</si>
  <si>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</si>
  <si>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</si>
  <si>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</si>
  <si>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</si>
  <si>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</si>
  <si>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</si>
  <si>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</si>
  <si>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</si>
  <si>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</si>
  <si>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</si>
  <si>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</si>
  <si>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</si>
  <si>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</si>
  <si>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</si>
  <si>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</si>
  <si>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</si>
  <si>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</si>
  <si>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</si>
  <si>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</si>
  <si>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</si>
  <si>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</si>
  <si>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</si>
  <si>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</si>
  <si>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</si>
  <si>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</si>
  <si>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</si>
  <si>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</si>
  <si>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</si>
  <si>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</si>
  <si>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</si>
  <si>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</si>
  <si>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</si>
  <si>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</si>
  <si>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</si>
  <si>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</si>
  <si>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</si>
  <si>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</si>
  <si>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</si>
  <si>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</si>
  <si>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</si>
  <si>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</si>
  <si>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</si>
  <si>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</si>
  <si>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</si>
  <si>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</si>
  <si>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</si>
  <si>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</si>
  <si>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</si>
  <si>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</si>
  <si>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</si>
  <si>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</si>
  <si>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</si>
  <si>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</si>
  <si>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</si>
  <si>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</si>
  <si>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</si>
  <si>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</si>
  <si>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</si>
  <si>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</si>
  <si>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</si>
  <si>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</si>
  <si>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</si>
  <si>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</si>
  <si>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</si>
  <si>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</si>
  <si>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</si>
  <si>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</si>
  <si>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</si>
  <si>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</si>
  <si>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</si>
  <si>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</si>
  <si>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</si>
  <si>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</si>
  <si>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</si>
  <si>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</si>
  <si>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</si>
  <si>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</si>
  <si>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</si>
  <si>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</si>
  <si>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</si>
  <si>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</si>
  <si>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</si>
  <si>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</si>
  <si>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</si>
  <si>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</si>
  <si>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</si>
  <si>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</si>
  <si>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</si>
  <si>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</si>
  <si>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</si>
  <si>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</si>
  <si>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</si>
  <si>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</si>
  <si>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</si>
  <si>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</si>
  <si>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</si>
  <si>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</si>
  <si>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</si>
  <si>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</si>
  <si>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</si>
  <si>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</si>
  <si>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</si>
  <si>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</si>
  <si>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</si>
  <si>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</si>
  <si>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</si>
  <si>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</si>
  <si>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</si>
  <si>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</si>
  <si>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</si>
  <si>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</si>
  <si>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</si>
  <si>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</si>
  <si>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</si>
  <si>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</si>
  <si>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</si>
  <si>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</si>
  <si>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</si>
  <si>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</si>
  <si>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</si>
  <si>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</si>
  <si>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</si>
  <si>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</si>
  <si>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</si>
  <si>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</si>
  <si>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</si>
  <si>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</si>
  <si>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</si>
  <si>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</si>
  <si>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</si>
  <si>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</si>
  <si>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</si>
  <si>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</si>
  <si>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</si>
  <si>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</si>
  <si>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</si>
  <si>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</si>
  <si>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</si>
  <si>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</si>
  <si>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</si>
  <si>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</si>
  <si>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</si>
  <si>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</si>
  <si>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</si>
  <si>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</si>
  <si>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</si>
  <si>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</si>
  <si>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</si>
  <si>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</si>
  <si>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</si>
  <si>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</si>
  <si>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</si>
  <si>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</si>
  <si>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</si>
  <si>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</si>
  <si>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</si>
  <si>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</si>
  <si>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</si>
  <si>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</si>
  <si>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</si>
  <si>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</si>
  <si>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</si>
  <si>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</si>
  <si>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</si>
  <si>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</si>
  <si>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</si>
  <si>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</si>
  <si>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</si>
  <si>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</si>
  <si>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</si>
  <si>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</si>
  <si>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</si>
  <si>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</si>
  <si>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</si>
  <si>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</si>
  <si>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</si>
  <si>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</si>
  <si>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</si>
  <si>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</si>
  <si>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</si>
  <si>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</si>
  <si>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</si>
  <si>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</si>
  <si>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</si>
  <si>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</si>
  <si>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</si>
  <si>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</si>
  <si>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</si>
  <si>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</si>
  <si>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</si>
  <si>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</si>
  <si>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</si>
  <si>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</si>
  <si>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</si>
  <si>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</si>
  <si>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</si>
  <si>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</si>
  <si>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</si>
  <si>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</si>
  <si>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</si>
  <si>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</si>
  <si>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</si>
  <si>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</si>
  <si>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</si>
  <si>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</si>
  <si>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</si>
  <si>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</si>
  <si>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</si>
  <si>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</si>
  <si>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</si>
  <si>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</si>
  <si>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</si>
  <si>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</si>
  <si>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</si>
  <si>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</si>
  <si>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</si>
  <si>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</si>
  <si>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</si>
  <si>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</si>
  <si>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</si>
  <si>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</si>
  <si>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</si>
  <si>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</si>
  <si>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</si>
  <si>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</si>
  <si>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</si>
  <si>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</si>
  <si>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</si>
  <si>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</si>
  <si>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</si>
  <si>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</si>
  <si>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</si>
  <si>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</si>
  <si>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</si>
  <si>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</si>
  <si>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</si>
  <si>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</si>
  <si>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</si>
  <si>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</si>
  <si>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</si>
  <si>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</si>
  <si>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</si>
  <si>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</si>
  <si>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</si>
  <si>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</si>
  <si>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</si>
  <si>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</si>
  <si>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</si>
  <si>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</si>
  <si>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</si>
  <si>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</si>
  <si>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</si>
  <si>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</si>
  <si>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</si>
  <si>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</si>
  <si>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</si>
  <si>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</si>
  <si>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</si>
  <si>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</si>
  <si>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</si>
  <si>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</si>
  <si>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</si>
  <si>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</si>
  <si>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</si>
  <si>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</si>
  <si>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</si>
  <si>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</si>
  <si>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</si>
  <si>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</si>
  <si>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</si>
  <si>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</si>
  <si>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</si>
  <si>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</si>
  <si>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</si>
  <si>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</si>
  <si>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</si>
  <si>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</si>
  <si>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</si>
  <si>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</si>
  <si>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</si>
  <si>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</si>
  <si>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</si>
  <si>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</si>
  <si>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</si>
  <si>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</si>
  <si>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</si>
  <si>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</si>
  <si>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</si>
  <si>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</si>
  <si>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</si>
  <si>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</si>
  <si>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</si>
  <si>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</si>
  <si>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</si>
  <si>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</si>
  <si>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</si>
  <si>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</si>
  <si>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</si>
  <si>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</si>
  <si>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</si>
  <si>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</si>
  <si>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</si>
  <si>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</si>
  <si>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</si>
  <si>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</si>
  <si>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</si>
  <si>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</si>
  <si>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</si>
  <si>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</si>
  <si>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</si>
  <si>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</si>
  <si>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</si>
  <si>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</si>
  <si>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</si>
  <si>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</si>
  <si>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</si>
  <si>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</si>
  <si>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</si>
  <si>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</si>
  <si>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</si>
  <si>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</si>
  <si>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</si>
  <si>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</si>
  <si>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</si>
  <si>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</si>
  <si>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</si>
  <si>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</si>
  <si>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</si>
  <si>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</si>
  <si>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</si>
  <si>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</si>
  <si>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</si>
  <si>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</si>
  <si>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</si>
  <si>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</si>
  <si>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</si>
  <si>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</si>
  <si>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</si>
  <si>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</si>
  <si>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</si>
  <si>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</si>
  <si>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</si>
  <si>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</si>
  <si>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</si>
  <si>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</si>
  <si>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</si>
  <si>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</si>
  <si>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</si>
  <si>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</si>
  <si>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</si>
  <si>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</si>
  <si>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</si>
  <si>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</si>
  <si>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</si>
  <si>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</si>
  <si>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</si>
  <si>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</si>
  <si>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</si>
  <si>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</si>
  <si>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</si>
  <si>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</si>
  <si>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</si>
  <si>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</si>
  <si>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</si>
  <si>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</si>
  <si>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</si>
  <si>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</si>
  <si>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</si>
  <si>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</si>
  <si>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</si>
  <si>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</si>
  <si>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</si>
  <si>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</si>
  <si>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</si>
  <si>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</si>
  <si>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</si>
  <si>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</si>
  <si>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</si>
  <si>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</si>
  <si>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</si>
  <si>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</si>
  <si>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</si>
  <si>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</si>
  <si>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</si>
  <si>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</si>
  <si>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</si>
  <si>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</si>
  <si>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</si>
  <si>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</si>
  <si>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</si>
  <si>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</si>
  <si>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</si>
  <si>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</si>
  <si>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</si>
  <si>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</si>
  <si>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</si>
  <si>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</si>
  <si>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</si>
  <si>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</si>
  <si>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</si>
  <si>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</si>
  <si>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</si>
  <si>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</si>
  <si>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</si>
  <si>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</si>
  <si>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</si>
  <si>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</si>
  <si>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</si>
  <si>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</si>
  <si>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</si>
  <si>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</si>
  <si>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</si>
  <si>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</si>
  <si>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</si>
  <si>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</si>
  <si>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</si>
  <si>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</si>
  <si>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</si>
  <si>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</si>
  <si>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</si>
  <si>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</si>
  <si>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</si>
  <si>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</si>
  <si>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</si>
  <si>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</si>
  <si>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</si>
  <si>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</si>
  <si>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</si>
  <si>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</si>
  <si>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</si>
  <si>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</si>
  <si>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</si>
  <si>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</si>
  <si>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</si>
  <si>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</si>
  <si>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</si>
  <si>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</si>
  <si>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</si>
  <si>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</si>
  <si>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</si>
  <si>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</si>
  <si>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</si>
  <si>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</si>
  <si>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</si>
  <si>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</si>
  <si>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</si>
  <si>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</si>
  <si>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</si>
  <si>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</si>
  <si>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</si>
  <si>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</si>
  <si>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</si>
  <si>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</si>
  <si>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</si>
  <si>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</si>
  <si>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</si>
  <si>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</si>
  <si>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</si>
  <si>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</si>
  <si>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</si>
  <si>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</si>
  <si>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</si>
  <si>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</si>
  <si>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</si>
  <si>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</si>
  <si>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</si>
  <si>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</si>
  <si>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</si>
  <si>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</si>
  <si>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</si>
  <si>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</si>
  <si>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</si>
  <si>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</si>
  <si>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</si>
  <si>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</si>
  <si>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</si>
  <si>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</si>
  <si>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</si>
  <si>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</si>
  <si>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</si>
  <si>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</si>
  <si>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</si>
  <si>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</si>
  <si>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</si>
  <si>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</si>
  <si>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</si>
  <si>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</si>
  <si>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</si>
  <si>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</si>
  <si>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</si>
  <si>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</si>
  <si>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</si>
  <si>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</si>
  <si>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</si>
  <si>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</si>
  <si>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</si>
  <si>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</si>
  <si>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</si>
  <si>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</si>
  <si>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</si>
  <si>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</si>
  <si>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</si>
  <si>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</si>
  <si>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</si>
  <si>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</si>
  <si>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</si>
  <si>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</si>
  <si>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</si>
  <si>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</si>
  <si>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</si>
  <si>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</si>
  <si>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</si>
  <si>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</si>
  <si>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</si>
  <si>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</si>
  <si>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</si>
  <si>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</si>
  <si>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</si>
  <si>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</si>
  <si>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</si>
  <si>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</si>
  <si>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</si>
  <si>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</si>
  <si>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</si>
  <si>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</si>
  <si>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</si>
  <si>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</si>
  <si>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</si>
  <si>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</si>
  <si>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</si>
  <si>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</si>
  <si>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</si>
  <si>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</si>
  <si>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</si>
  <si>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</si>
  <si>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</si>
  <si>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</si>
  <si>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</si>
  <si>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</si>
  <si>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</si>
  <si>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</si>
  <si>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</si>
  <si>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</si>
  <si>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</si>
  <si>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</si>
  <si>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</si>
  <si>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</si>
  <si>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</si>
  <si>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</si>
  <si>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</si>
  <si>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</si>
  <si>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</si>
  <si>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</si>
  <si>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</si>
  <si>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</si>
  <si>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</si>
  <si>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</si>
  <si>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</si>
  <si>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</si>
  <si>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</si>
  <si>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</si>
  <si>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</si>
  <si>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</si>
  <si>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</si>
  <si>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</si>
  <si>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</si>
  <si>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</si>
  <si>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</si>
  <si>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</si>
  <si>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</si>
  <si>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</si>
  <si>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</si>
  <si>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</si>
  <si>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</si>
  <si>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</si>
  <si>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</si>
  <si>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</si>
  <si>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</si>
  <si>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</si>
  <si>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</si>
  <si>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</si>
  <si>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</si>
  <si>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</si>
  <si>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</si>
  <si>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</si>
  <si>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</si>
  <si>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</si>
  <si>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</si>
  <si>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</si>
  <si>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</si>
  <si>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</si>
  <si>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</si>
  <si>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</si>
  <si>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</si>
  <si>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</si>
  <si>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</si>
  <si>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</si>
  <si>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</si>
  <si>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</si>
  <si>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</si>
  <si>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</si>
  <si>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</si>
  <si>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</si>
  <si>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</si>
  <si>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</si>
  <si>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</si>
  <si>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</si>
  <si>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</si>
  <si>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</si>
  <si>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</si>
  <si>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</si>
  <si>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</si>
  <si>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</si>
  <si>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</si>
  <si>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</si>
  <si>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</si>
  <si>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</si>
  <si>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</si>
  <si>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</si>
  <si>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</si>
  <si>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</si>
  <si>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</si>
  <si>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</si>
  <si>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</si>
  <si>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</si>
  <si>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</si>
  <si>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</si>
  <si>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</si>
  <si>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</si>
  <si>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</si>
  <si>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</si>
  <si>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</si>
  <si>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</si>
  <si>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</si>
  <si>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</si>
  <si>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</si>
  <si>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</si>
  <si>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</si>
  <si>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</si>
  <si>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</si>
  <si>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</si>
  <si>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</si>
  <si>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</si>
  <si>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</si>
  <si>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</si>
  <si>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</si>
  <si>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</si>
  <si>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</si>
  <si>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</si>
  <si>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</si>
  <si>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</si>
  <si>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</si>
  <si>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</si>
  <si>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</si>
  <si>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</si>
  <si>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</si>
  <si>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</si>
  <si>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</si>
  <si>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</si>
  <si>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</si>
  <si>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</si>
  <si>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</si>
  <si>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</si>
  <si>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</si>
  <si>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</si>
  <si>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</si>
  <si>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</si>
  <si>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</si>
  <si>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</si>
  <si>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</si>
  <si>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</si>
  <si>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</si>
  <si>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</si>
  <si>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</si>
  <si>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</si>
  <si>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</si>
  <si>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</si>
  <si>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</si>
  <si>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</si>
  <si>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</si>
  <si>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</si>
  <si>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</si>
  <si>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</si>
  <si>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</si>
  <si>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</si>
  <si>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</si>
  <si>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</si>
  <si>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</si>
  <si>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</si>
  <si>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</si>
  <si>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</si>
  <si>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</si>
  <si>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</si>
  <si>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</si>
  <si>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</si>
  <si>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</si>
  <si>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</si>
  <si>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</si>
  <si>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</si>
  <si>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</si>
  <si>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</si>
  <si>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</si>
  <si>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</si>
  <si>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</si>
  <si>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</si>
  <si>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</si>
  <si>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</si>
  <si>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</si>
  <si>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</si>
  <si>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</si>
  <si>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</si>
  <si>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</si>
  <si>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</si>
  <si>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</si>
  <si>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</si>
  <si>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</si>
  <si>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</si>
  <si>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</si>
  <si>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</si>
  <si>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</si>
  <si>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</si>
  <si>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</si>
  <si>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</si>
  <si>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</si>
  <si>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</si>
  <si>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</si>
  <si>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</si>
  <si>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</si>
  <si>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</si>
  <si>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</si>
  <si>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</si>
  <si>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</si>
  <si>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</si>
  <si>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</si>
  <si>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</si>
  <si>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</si>
  <si>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</si>
  <si>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</si>
  <si>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</si>
  <si>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</si>
  <si>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</si>
  <si>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</si>
  <si>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</si>
  <si>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</si>
  <si>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</si>
  <si>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</si>
  <si>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</si>
  <si>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</si>
  <si>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</si>
  <si>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</si>
  <si>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</si>
  <si>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</si>
  <si>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</si>
  <si>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</si>
  <si>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</si>
  <si>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</si>
  <si>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</si>
  <si>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</si>
  <si>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</si>
  <si>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</si>
  <si>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</si>
  <si>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</si>
  <si>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</si>
  <si>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</si>
  <si>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</si>
  <si>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</si>
  <si>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</si>
  <si>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</si>
  <si>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</si>
  <si>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</si>
  <si>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</si>
  <si>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</si>
  <si>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</si>
  <si>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</si>
  <si>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</si>
  <si>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</si>
  <si>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</si>
  <si>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</si>
  <si>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</si>
  <si>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</si>
  <si>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</si>
  <si>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</si>
  <si>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</si>
  <si>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</si>
  <si>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</si>
  <si>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</si>
  <si>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</si>
  <si>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</si>
  <si>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</si>
  <si>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</si>
  <si>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</si>
  <si>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</si>
  <si>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</si>
  <si>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</si>
  <si>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</si>
  <si>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</si>
  <si>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</si>
  <si>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</si>
  <si>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</si>
  <si>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</si>
  <si>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</si>
  <si>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</si>
  <si>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</si>
  <si>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</si>
  <si>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</si>
  <si>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</si>
  <si>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</si>
  <si>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</si>
  <si>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</si>
  <si>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</si>
  <si>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</si>
  <si>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</si>
  <si>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</si>
  <si>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</si>
  <si>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</si>
  <si>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</si>
  <si>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</si>
  <si>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</si>
  <si>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</si>
  <si>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</si>
  <si>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</si>
  <si>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</si>
  <si>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</si>
  <si>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</si>
  <si>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</si>
  <si>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</si>
  <si>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</si>
  <si>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</si>
  <si>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</si>
  <si>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</si>
  <si>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</si>
  <si>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</si>
  <si>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</si>
  <si>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</si>
  <si>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</si>
  <si>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</si>
  <si>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</si>
  <si>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</si>
  <si>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</si>
  <si>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</si>
  <si>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</si>
  <si>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</si>
  <si>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</si>
  <si>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</si>
  <si>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</si>
  <si>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</si>
  <si>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</si>
  <si>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</si>
  <si>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</si>
  <si>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</si>
  <si>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</si>
  <si>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</si>
  <si>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</si>
  <si>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</si>
  <si>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</si>
  <si>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</si>
  <si>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</si>
  <si>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</si>
  <si>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</si>
  <si>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</si>
  <si>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</si>
  <si>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</si>
  <si>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</si>
  <si>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</si>
  <si>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</si>
  <si>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</si>
  <si>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</si>
  <si>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</si>
  <si>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</si>
  <si>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</si>
  <si>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</si>
  <si>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</si>
  <si>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</si>
  <si>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</si>
  <si>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</si>
  <si>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</si>
  <si>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</si>
  <si>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</si>
  <si>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</si>
  <si>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</si>
  <si>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</si>
  <si>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</si>
  <si>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</si>
  <si>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</si>
  <si>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</si>
  <si>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</si>
  <si>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</si>
  <si>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</si>
  <si>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</si>
  <si>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</si>
  <si>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</si>
  <si>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</si>
  <si>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</si>
  <si>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</si>
  <si>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</si>
  <si>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</si>
  <si>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</si>
  <si>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</si>
  <si>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</si>
  <si>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</si>
  <si>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</si>
  <si>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</si>
  <si>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</si>
  <si>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</si>
  <si>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</si>
  <si>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</si>
  <si>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</si>
  <si>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</si>
  <si>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</si>
  <si>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</si>
  <si>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</si>
  <si>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</si>
  <si>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</si>
  <si>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</si>
  <si>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</si>
  <si>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</si>
  <si>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</si>
  <si>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</si>
  <si>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</si>
  <si>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</si>
  <si>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</si>
  <si>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</si>
  <si>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</si>
  <si>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</si>
  <si>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</si>
  <si>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</si>
  <si>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</si>
  <si>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</si>
  <si>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</si>
  <si>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</si>
  <si>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</si>
  <si>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</si>
  <si>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</si>
  <si>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</si>
  <si>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</si>
  <si>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</si>
  <si>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</si>
  <si>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</si>
  <si>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</si>
  <si>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</si>
  <si>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</si>
  <si>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</si>
  <si>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</si>
  <si>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</si>
  <si>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</si>
  <si>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</si>
  <si>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</si>
  <si>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</si>
  <si>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</si>
  <si>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</si>
  <si>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</si>
  <si>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</si>
  <si>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</si>
  <si>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</si>
  <si>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</si>
  <si>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</si>
  <si>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</si>
  <si>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</si>
  <si>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</si>
  <si>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</si>
  <si>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</si>
  <si>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</si>
  <si>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</si>
  <si>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</si>
  <si>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</si>
  <si>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</si>
  <si>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</si>
  <si>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</si>
  <si>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</si>
  <si>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</si>
  <si>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</si>
  <si>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</si>
  <si>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</si>
  <si>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</si>
  <si>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</si>
  <si>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</si>
  <si>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</si>
  <si>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</si>
  <si>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</si>
  <si>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</si>
  <si>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</si>
  <si>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</si>
  <si>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</si>
  <si>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</si>
  <si>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</si>
  <si>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</si>
  <si>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</si>
  <si>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</si>
  <si>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</si>
  <si>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</si>
  <si>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</si>
  <si>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</si>
  <si>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</si>
  <si>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</si>
  <si>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</si>
  <si>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</si>
  <si>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</si>
  <si>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</si>
  <si>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</si>
  <si>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</si>
  <si>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</si>
  <si>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</si>
  <si>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</si>
  <si>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</si>
  <si>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</si>
  <si>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</si>
  <si>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</si>
  <si>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</si>
  <si>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</si>
  <si>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</si>
  <si>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</si>
  <si>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</si>
  <si>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</si>
  <si>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</si>
  <si>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</si>
  <si>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</si>
  <si>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</si>
  <si>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</si>
  <si>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</si>
  <si>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</si>
  <si>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</si>
  <si>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</si>
  <si>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</si>
  <si>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</si>
  <si>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</si>
  <si>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</si>
  <si>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</si>
  <si>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</si>
  <si>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</si>
  <si>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</si>
  <si>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</si>
  <si>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</si>
  <si>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</si>
  <si>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</si>
  <si>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</si>
  <si>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</si>
  <si>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</si>
  <si>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</si>
  <si>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</si>
  <si>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</si>
  <si>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</si>
  <si>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</si>
  <si>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</si>
  <si>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</si>
  <si>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</si>
  <si>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</si>
  <si>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</si>
  <si>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</si>
  <si>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</si>
  <si>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</si>
  <si>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</si>
  <si>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</si>
  <si>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</si>
  <si>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</si>
  <si>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</si>
  <si>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</si>
  <si>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</si>
  <si>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</si>
  <si>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</si>
  <si>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</si>
  <si>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</si>
  <si>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</si>
  <si>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</si>
  <si>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</si>
  <si>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</si>
  <si>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</si>
  <si>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</si>
  <si>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</si>
  <si>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</si>
  <si>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</si>
  <si>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</si>
  <si>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</si>
  <si>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</si>
  <si>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</si>
  <si>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</si>
  <si>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</si>
  <si>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</si>
  <si>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</si>
  <si>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</si>
  <si>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</si>
  <si>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</si>
  <si>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</si>
  <si>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</si>
  <si>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</si>
  <si>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</si>
  <si>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</si>
  <si>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</si>
  <si>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</si>
  <si>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</si>
  <si>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</si>
  <si>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</si>
  <si>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</si>
  <si>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</si>
  <si>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</si>
  <si>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</si>
  <si>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</si>
  <si>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</si>
  <si>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</si>
  <si>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</si>
  <si>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</si>
  <si>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</si>
  <si>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</si>
  <si>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</si>
  <si>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</si>
  <si>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</si>
  <si>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</si>
  <si>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</si>
  <si>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</si>
  <si>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</si>
  <si>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</si>
  <si>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</si>
  <si>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</si>
  <si>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</si>
  <si>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</si>
  <si>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</si>
  <si>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</si>
  <si>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</si>
  <si>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</si>
  <si>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</si>
  <si>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</si>
  <si>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</si>
  <si>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</si>
  <si>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</si>
  <si>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</si>
  <si>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</si>
  <si>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</si>
  <si>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</si>
  <si>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</si>
  <si>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</si>
  <si>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</si>
  <si>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</si>
  <si>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</si>
  <si>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</si>
  <si>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</si>
  <si>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</si>
  <si>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</si>
  <si>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</si>
  <si>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</si>
  <si>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</si>
  <si>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</si>
  <si>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</si>
  <si>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</si>
  <si>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</si>
  <si>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</si>
  <si>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</si>
  <si>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</si>
  <si>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</si>
  <si>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</si>
  <si>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</si>
  <si>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</si>
  <si>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</si>
  <si>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</si>
  <si>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</si>
  <si>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</si>
  <si>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</si>
  <si>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</si>
  <si>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</si>
  <si>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</si>
  <si>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</si>
  <si>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</si>
  <si>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</si>
  <si>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</si>
  <si>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</si>
  <si>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</si>
  <si>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</si>
  <si>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</si>
  <si>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</si>
  <si>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</si>
  <si>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</si>
  <si>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</si>
  <si>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</si>
  <si>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</si>
  <si>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</si>
  <si>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</si>
  <si>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</si>
  <si>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</si>
  <si>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</si>
  <si>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</si>
  <si>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</si>
  <si>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</si>
  <si>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</si>
  <si>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</si>
  <si>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</si>
  <si>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</si>
  <si>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</si>
  <si>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</si>
  <si>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</si>
  <si>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</si>
  <si>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</si>
  <si>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</si>
  <si>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</si>
  <si>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</si>
  <si>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</si>
  <si>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</si>
  <si>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</si>
  <si>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</si>
  <si>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</si>
  <si>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</si>
  <si>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</si>
  <si>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</si>
  <si>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</si>
  <si>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</si>
  <si>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</si>
  <si>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</si>
  <si>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</si>
  <si>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</si>
  <si>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</si>
  <si>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</si>
  <si>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</si>
  <si>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</si>
  <si>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</si>
  <si>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</si>
  <si>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</si>
  <si>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</si>
  <si>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</si>
  <si>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</si>
  <si>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</si>
  <si>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</si>
  <si>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</si>
  <si>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</si>
  <si>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</si>
  <si>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</si>
  <si>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</si>
  <si>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</si>
  <si>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</si>
  <si>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</si>
  <si>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</si>
  <si>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</si>
  <si>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</si>
  <si>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</si>
  <si>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</si>
  <si>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</si>
  <si>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</si>
  <si>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</si>
  <si>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</si>
  <si>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</si>
  <si>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</si>
  <si>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</si>
  <si>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</si>
  <si>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</si>
  <si>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</si>
  <si>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</si>
  <si>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</si>
  <si>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</si>
  <si>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</si>
  <si>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</si>
  <si>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</si>
  <si>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</si>
  <si>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</si>
  <si>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</si>
  <si>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</si>
  <si>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</si>
  <si>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</si>
  <si>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</si>
  <si>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</si>
  <si>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</si>
  <si>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</si>
  <si>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</si>
  <si>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</si>
  <si>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</si>
  <si>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</si>
  <si>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</si>
  <si>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</si>
  <si>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</si>
  <si>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</si>
  <si>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</si>
  <si>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</si>
  <si>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</si>
  <si>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</si>
  <si>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</si>
  <si>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</si>
  <si>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</si>
  <si>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</si>
  <si>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</si>
  <si>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</si>
  <si>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</si>
  <si>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</si>
  <si>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</si>
  <si>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</si>
  <si>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</si>
  <si>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</si>
  <si>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</si>
  <si>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</si>
  <si>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</si>
  <si>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</si>
  <si>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</si>
  <si>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</si>
  <si>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</si>
  <si>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</si>
  <si>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</si>
  <si>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</si>
  <si>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</si>
  <si>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</si>
  <si>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</si>
  <si>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</si>
  <si>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</si>
  <si>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</si>
  <si>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</si>
  <si>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</si>
  <si>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</si>
  <si>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</si>
  <si>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</si>
  <si>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</si>
  <si>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</si>
  <si>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</si>
  <si>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</si>
  <si>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</si>
  <si>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</si>
  <si>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</si>
  <si>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</si>
  <si>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</si>
  <si>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</si>
  <si>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</si>
  <si>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</si>
  <si>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</si>
  <si>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</si>
  <si>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</si>
  <si>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</si>
  <si>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</si>
  <si>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</si>
  <si>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</si>
  <si>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</si>
  <si>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</si>
  <si>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</si>
  <si>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</si>
  <si>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</si>
  <si>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</si>
  <si>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</si>
  <si>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</si>
  <si>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</si>
  <si>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</si>
  <si>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</si>
  <si>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</si>
  <si>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</si>
  <si>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</si>
  <si>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</si>
  <si>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</si>
  <si>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</si>
  <si>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</si>
  <si>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</si>
  <si>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</si>
  <si>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</si>
  <si>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</si>
  <si>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</si>
  <si>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</si>
  <si>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</si>
  <si>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</si>
  <si>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</si>
  <si>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</si>
  <si>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</si>
  <si>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</si>
  <si>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</si>
  <si>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</si>
  <si>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</si>
  <si>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</si>
  <si>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</si>
  <si>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</si>
  <si>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</si>
  <si>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</si>
  <si>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</si>
  <si>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</si>
  <si>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</si>
  <si>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</si>
  <si>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</si>
  <si>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</si>
  <si>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</si>
  <si>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</si>
  <si>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</si>
  <si>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</si>
  <si>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</si>
  <si>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</si>
  <si>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</si>
  <si>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</si>
  <si>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</si>
  <si>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</si>
  <si>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</si>
  <si>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</si>
  <si>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</si>
  <si>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</si>
  <si>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</si>
  <si>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</si>
  <si>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</si>
  <si>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</si>
  <si>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</si>
  <si>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</si>
  <si>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</si>
  <si>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</si>
  <si>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</si>
  <si>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</si>
  <si>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</si>
  <si>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</si>
  <si>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</si>
  <si>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</si>
  <si>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</si>
  <si>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</si>
  <si>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</si>
  <si>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</si>
  <si>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</si>
  <si>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</si>
  <si>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</si>
  <si>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</si>
  <si>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</si>
  <si>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</si>
  <si>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</si>
  <si>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</si>
  <si>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</si>
  <si>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</si>
  <si>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</si>
  <si>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</si>
  <si>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</si>
  <si>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</si>
  <si>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</si>
  <si>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</si>
  <si>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</si>
  <si>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</si>
  <si>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</si>
  <si>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</si>
  <si>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</si>
  <si>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</si>
  <si>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</si>
  <si>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</si>
  <si>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</si>
  <si>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</si>
  <si>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</si>
  <si>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</si>
  <si>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</si>
  <si>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</si>
  <si>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</si>
  <si>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</si>
  <si>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</si>
  <si>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</si>
  <si>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</si>
  <si>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</si>
  <si>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</si>
  <si>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</si>
  <si>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</si>
  <si>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</si>
  <si>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</si>
  <si>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</si>
  <si>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</si>
  <si>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</si>
  <si>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</si>
  <si>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</si>
  <si>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</si>
  <si>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</si>
  <si>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</si>
  <si>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</si>
  <si>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</si>
  <si>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</si>
  <si>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</si>
  <si>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</si>
  <si>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</si>
  <si>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</si>
  <si>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</si>
  <si>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</si>
  <si>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</si>
  <si>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</si>
  <si>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</si>
  <si>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</si>
  <si>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</si>
  <si>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</si>
  <si>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</si>
  <si>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</si>
  <si>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</si>
  <si>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</si>
  <si>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</si>
  <si>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</si>
  <si>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</si>
  <si>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</si>
  <si>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</si>
  <si>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</si>
  <si>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</si>
  <si>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</si>
  <si>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</si>
  <si>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</si>
  <si>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</si>
  <si>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</si>
  <si>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</si>
  <si>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</si>
  <si>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</si>
  <si>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</si>
  <si>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</si>
  <si>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</si>
  <si>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</si>
  <si>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</si>
  <si>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</si>
  <si>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</si>
  <si>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</si>
  <si>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</si>
  <si>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</si>
  <si>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</si>
  <si>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</si>
  <si>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</si>
  <si>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</si>
  <si>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</si>
  <si>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</si>
  <si>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</si>
  <si>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</si>
  <si>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</si>
  <si>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</si>
  <si>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</si>
  <si>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</si>
  <si>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</si>
  <si>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</si>
  <si>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</si>
  <si>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</si>
  <si>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</si>
  <si>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</si>
  <si>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</si>
  <si>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</si>
  <si>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</si>
  <si>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</si>
  <si>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</si>
  <si>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</si>
  <si>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</si>
  <si>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</si>
  <si>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</si>
  <si>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</si>
  <si>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</si>
  <si>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</si>
  <si>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</si>
  <si>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</si>
  <si>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</si>
  <si>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</si>
  <si>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</si>
  <si>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</si>
  <si>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</si>
  <si>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</si>
  <si>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</si>
  <si>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</si>
  <si>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</si>
  <si>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</si>
  <si>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</si>
  <si>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</si>
  <si>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</si>
  <si>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</si>
  <si>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</si>
  <si>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</si>
  <si>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</si>
  <si>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</si>
  <si>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</si>
  <si>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</si>
  <si>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</si>
  <si>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</si>
  <si>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</si>
  <si>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</si>
  <si>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</si>
  <si>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</si>
  <si>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</si>
  <si>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</si>
  <si>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</si>
  <si>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</si>
  <si>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</si>
  <si>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</si>
  <si>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</si>
  <si>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</si>
  <si>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</si>
  <si>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</si>
  <si>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</si>
  <si>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</si>
  <si>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</si>
  <si>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</si>
  <si>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</si>
  <si>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</si>
  <si>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</si>
  <si>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</si>
  <si>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</si>
  <si>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</si>
  <si>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</si>
  <si>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</si>
  <si>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</si>
  <si>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</si>
  <si>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</si>
  <si>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</si>
  <si>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</si>
  <si>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</si>
  <si>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</si>
  <si>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</si>
  <si>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</si>
  <si>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</si>
  <si>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</si>
  <si>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</si>
  <si>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</si>
  <si>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</si>
  <si>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</si>
  <si>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</si>
  <si>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</si>
  <si>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</si>
  <si>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</si>
  <si>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</si>
  <si>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</si>
  <si>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</si>
  <si>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</si>
  <si>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</si>
  <si>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</si>
  <si>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</si>
  <si>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</si>
  <si>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</si>
  <si>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</si>
  <si>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</si>
  <si>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</si>
  <si>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</si>
  <si>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</si>
  <si>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</si>
  <si>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</si>
  <si>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</si>
  <si>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</si>
  <si>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</si>
  <si>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</si>
  <si>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</si>
  <si>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</si>
  <si>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</si>
  <si>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</si>
  <si>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</si>
  <si>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</si>
  <si>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</si>
  <si>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</si>
  <si>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</si>
  <si>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</si>
  <si>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</si>
  <si>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</si>
  <si>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</si>
  <si>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</si>
  <si>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</si>
  <si>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</si>
  <si>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</si>
  <si>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</si>
  <si>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</si>
  <si>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</si>
  <si>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</si>
  <si>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</si>
  <si>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</si>
  <si>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</si>
  <si>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</si>
  <si>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</si>
  <si>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</si>
  <si>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</si>
  <si>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</si>
  <si>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</si>
  <si>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</si>
  <si>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</si>
  <si>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</si>
  <si>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</si>
  <si>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</si>
  <si>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</si>
  <si>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</si>
  <si>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</si>
  <si>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</si>
  <si>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</si>
  <si>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</si>
  <si>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</si>
  <si>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</si>
  <si>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</si>
  <si>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</si>
  <si>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</si>
  <si>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</si>
  <si>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</si>
  <si>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</si>
  <si>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</si>
  <si>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</si>
  <si>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</si>
  <si>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</si>
  <si>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</si>
  <si>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</si>
  <si>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</si>
  <si>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</si>
  <si>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</si>
  <si>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</si>
  <si>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</si>
  <si>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</si>
  <si>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</si>
  <si>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</si>
  <si>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</si>
  <si>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</si>
  <si>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</si>
  <si>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</si>
  <si>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</si>
  <si>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</si>
  <si>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</si>
  <si>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</si>
  <si>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</si>
  <si>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</si>
  <si>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</si>
  <si>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</si>
  <si>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</si>
  <si>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</si>
  <si>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</si>
  <si>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</si>
  <si>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</si>
  <si>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</si>
  <si>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</si>
  <si>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</si>
  <si>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</si>
  <si>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</si>
  <si>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</si>
  <si>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</si>
  <si>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</si>
  <si>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</si>
  <si>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</si>
  <si>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</si>
  <si>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</si>
  <si>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</si>
  <si>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</si>
  <si>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</si>
  <si>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</si>
  <si>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</si>
  <si>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</si>
  <si>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</si>
  <si>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</si>
  <si>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</si>
  <si>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</si>
  <si>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</si>
  <si>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</si>
  <si>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</si>
  <si>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</si>
  <si>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</si>
  <si>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</si>
  <si>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</si>
  <si>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</si>
  <si>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</si>
  <si>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</si>
  <si>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</si>
  <si>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</si>
  <si>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</si>
  <si>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</si>
  <si>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</si>
  <si>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</si>
  <si>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</si>
  <si>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</si>
  <si>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</si>
  <si>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</si>
  <si>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</si>
  <si>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</si>
  <si>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</si>
  <si>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</si>
  <si>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</si>
  <si>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</si>
  <si>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</si>
  <si>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</si>
  <si>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</si>
  <si>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</si>
  <si>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</si>
  <si>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</si>
  <si>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</si>
  <si>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</si>
  <si>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</si>
  <si>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</si>
  <si>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</si>
  <si>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</si>
  <si>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</si>
  <si>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</si>
  <si>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</si>
  <si>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</si>
  <si>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</si>
  <si>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</si>
  <si>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</si>
  <si>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</si>
  <si>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</si>
  <si>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</si>
  <si>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</si>
  <si>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</si>
  <si>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</si>
  <si>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</si>
  <si>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</si>
  <si>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</si>
  <si>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</si>
  <si>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</si>
  <si>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</si>
  <si>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</si>
  <si>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</si>
  <si>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</si>
  <si>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</si>
  <si>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</si>
  <si>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</si>
  <si>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</si>
  <si>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</si>
  <si>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</si>
  <si>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</si>
  <si>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</si>
  <si>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</si>
  <si>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</si>
  <si>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</si>
  <si>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</si>
  <si>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</si>
  <si>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</si>
  <si>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</si>
  <si>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</si>
  <si>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</si>
  <si>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</si>
  <si>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</si>
  <si>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</si>
  <si>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</si>
  <si>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</si>
  <si>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</si>
  <si>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</si>
  <si>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</si>
  <si>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</si>
  <si>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</si>
  <si>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</si>
  <si>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</si>
  <si>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</si>
  <si>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</si>
  <si>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</si>
  <si>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</si>
  <si>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</si>
  <si>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</si>
  <si>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</si>
  <si>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</si>
  <si>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</si>
  <si>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</si>
  <si>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</si>
  <si>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</si>
  <si>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</si>
  <si>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</si>
  <si>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</si>
  <si>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</si>
  <si>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</si>
  <si>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</si>
  <si>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</si>
  <si>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</si>
  <si>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</si>
  <si>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</si>
  <si>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</si>
  <si>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</si>
  <si>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</si>
  <si>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</si>
  <si>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</si>
  <si>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</si>
  <si>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</si>
  <si>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</si>
  <si>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</si>
  <si>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</si>
  <si>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</si>
  <si>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</si>
  <si>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</si>
  <si>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</si>
  <si>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</si>
  <si>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</si>
  <si>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</si>
  <si>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</si>
  <si>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</si>
  <si>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</si>
  <si>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</si>
  <si>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</si>
  <si>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</si>
  <si>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</si>
  <si>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</si>
  <si>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</si>
  <si>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</si>
  <si>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</si>
  <si>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</si>
  <si>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</si>
  <si>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</si>
  <si>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</si>
  <si>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</si>
  <si>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</si>
  <si>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</si>
  <si>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</si>
  <si>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</si>
  <si>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</si>
  <si>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</si>
  <si>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</si>
  <si>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</si>
  <si>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</si>
  <si>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</si>
  <si>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</si>
  <si>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</si>
  <si>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</si>
  <si>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</si>
  <si>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</si>
  <si>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</si>
  <si>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</si>
  <si>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</si>
  <si>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</si>
  <si>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</si>
  <si>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</si>
  <si>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</si>
  <si>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</si>
  <si>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</si>
  <si>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</si>
  <si>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</si>
  <si>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</si>
  <si>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</si>
  <si>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</si>
  <si>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</si>
  <si>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</si>
  <si>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</si>
  <si>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</si>
  <si>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</si>
  <si>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</si>
  <si>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</si>
  <si>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</si>
  <si>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</si>
  <si>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</si>
  <si>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</si>
  <si>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</si>
  <si>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</si>
  <si>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</si>
  <si>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</si>
  <si>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</si>
  <si>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</si>
  <si>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</si>
  <si>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</si>
  <si>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</si>
  <si>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</si>
  <si>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</si>
  <si>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</si>
  <si>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</si>
  <si>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</si>
  <si>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</si>
  <si>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</si>
  <si>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</si>
  <si>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</si>
  <si>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</si>
  <si>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</si>
  <si>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</si>
  <si>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</si>
  <si>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</si>
  <si>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</si>
  <si>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</si>
  <si>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</si>
  <si>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</si>
  <si>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</si>
  <si>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</si>
  <si>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</si>
  <si>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</si>
  <si>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</si>
  <si>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</si>
  <si>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</si>
  <si>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</si>
  <si>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</si>
  <si>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</si>
  <si>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</si>
  <si>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</si>
  <si>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</si>
  <si>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</si>
  <si>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</si>
  <si>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</si>
  <si>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</si>
  <si>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</si>
  <si>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</si>
  <si>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</si>
  <si>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</si>
  <si>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</si>
  <si>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</si>
  <si>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</si>
  <si>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</si>
  <si>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</si>
  <si>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</si>
  <si>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</si>
  <si>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</si>
  <si>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</si>
  <si>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</si>
  <si>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</si>
  <si>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</si>
  <si>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</si>
  <si>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</si>
  <si>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</si>
  <si>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</si>
  <si>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</si>
  <si>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</si>
  <si>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</si>
  <si>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</si>
  <si>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</si>
  <si>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</si>
  <si>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</si>
  <si>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</si>
  <si>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</si>
  <si>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</si>
  <si>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</si>
  <si>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</si>
  <si>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</si>
  <si>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</si>
  <si>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</si>
  <si>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</si>
  <si>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</si>
  <si>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</si>
  <si>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</si>
  <si>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</si>
  <si>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</si>
  <si>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</si>
  <si>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</si>
  <si>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</si>
  <si>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</si>
  <si>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</si>
  <si>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</si>
  <si>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</si>
  <si>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</si>
  <si>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</si>
  <si>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</si>
  <si>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</si>
  <si>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</si>
  <si>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</si>
  <si>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</si>
  <si>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</si>
  <si>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</si>
  <si>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</si>
  <si>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</si>
  <si>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</si>
  <si>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</si>
  <si>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</si>
  <si>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</si>
  <si>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</si>
  <si>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</si>
  <si>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</si>
  <si>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</si>
  <si>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</si>
  <si>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</si>
  <si>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</si>
  <si>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</si>
  <si>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</si>
  <si>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</si>
  <si>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</si>
  <si>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</si>
  <si>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</si>
  <si>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</si>
  <si>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</si>
  <si>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</si>
  <si>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</si>
  <si>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</si>
  <si>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</si>
  <si>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</si>
  <si>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</si>
  <si>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</si>
  <si>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</si>
  <si>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</si>
  <si>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</si>
  <si>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</si>
  <si>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</si>
  <si>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</si>
  <si>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</si>
  <si>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</si>
  <si>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</si>
  <si>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</si>
  <si>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</si>
  <si>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</si>
  <si>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</si>
  <si>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</si>
  <si>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</si>
  <si>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</si>
  <si>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</si>
  <si>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</si>
  <si>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</si>
  <si>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</si>
  <si>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</si>
  <si>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</si>
  <si>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</si>
  <si>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</si>
  <si>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</si>
  <si>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</si>
  <si>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</si>
  <si>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</si>
  <si>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</si>
  <si>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</si>
  <si>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</si>
  <si>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</si>
  <si>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</si>
  <si>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</si>
  <si>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</si>
  <si>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</si>
  <si>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</si>
  <si>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</si>
  <si>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</si>
  <si>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</si>
  <si>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</si>
  <si>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</si>
  <si>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</si>
  <si>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</si>
  <si>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</si>
  <si>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</si>
  <si>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</si>
  <si>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</si>
  <si>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</si>
  <si>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</si>
  <si>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</si>
  <si>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</si>
  <si>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</si>
  <si>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</si>
  <si>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</si>
  <si>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</si>
  <si>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</si>
  <si>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</si>
  <si>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</si>
  <si>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</si>
  <si>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</si>
  <si>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</si>
  <si>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</si>
  <si>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</si>
  <si>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</si>
  <si>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</si>
  <si>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</si>
  <si>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</si>
  <si>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</si>
  <si>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</si>
  <si>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</si>
  <si>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</si>
  <si>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</si>
  <si>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</si>
  <si>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</si>
  <si>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</si>
  <si>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</si>
  <si>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</si>
  <si>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</si>
  <si>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</si>
  <si>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</si>
  <si>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</si>
  <si>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</si>
  <si>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</si>
  <si>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</si>
  <si>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</si>
  <si>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</si>
  <si>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</si>
  <si>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</si>
  <si>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</si>
  <si>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</si>
  <si>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</si>
  <si>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</si>
  <si>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</si>
  <si>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</si>
  <si>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</si>
  <si>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</si>
  <si>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</si>
  <si>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</si>
  <si>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</si>
  <si>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</si>
  <si>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</si>
  <si>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</si>
  <si>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</si>
  <si>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</si>
  <si>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</si>
  <si>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</si>
  <si>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</si>
  <si>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</si>
  <si>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</si>
  <si>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</si>
  <si>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</si>
  <si>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</si>
  <si>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</si>
  <si>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</si>
  <si>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</si>
  <si>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</si>
  <si>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</si>
  <si>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</si>
  <si>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</si>
  <si>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</si>
  <si>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</si>
  <si>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</si>
  <si>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</si>
  <si>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</si>
  <si>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</si>
  <si>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</si>
  <si>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</si>
  <si>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</si>
  <si>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</si>
  <si>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</si>
  <si>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</si>
  <si>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</si>
  <si>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</si>
  <si>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</si>
  <si>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</si>
  <si>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</si>
  <si>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</si>
  <si>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</si>
  <si>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</si>
  <si>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</si>
  <si>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</si>
  <si>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</si>
  <si>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</si>
  <si>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</si>
  <si>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</si>
  <si>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</si>
  <si>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</si>
  <si>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</si>
  <si>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</si>
  <si>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</si>
  <si>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</si>
  <si>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</si>
  <si>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</si>
  <si>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</si>
  <si>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</si>
  <si>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</si>
  <si>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</si>
  <si>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</si>
  <si>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</si>
  <si>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</si>
  <si>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</si>
  <si>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</si>
  <si>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</si>
  <si>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</si>
  <si>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</si>
  <si>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</si>
  <si>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</si>
  <si>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</si>
  <si>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</si>
  <si>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</si>
  <si>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</si>
  <si>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</si>
  <si>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</si>
  <si>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</si>
  <si>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</si>
  <si>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</si>
  <si>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</si>
  <si>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</si>
  <si>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</si>
  <si>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</si>
  <si>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</si>
  <si>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</si>
  <si>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</si>
  <si>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</si>
  <si>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</si>
  <si>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</si>
  <si>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</si>
  <si>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</si>
  <si>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</si>
  <si>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</si>
  <si>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</si>
  <si>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</si>
  <si>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</si>
  <si>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</si>
  <si>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</si>
  <si>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</si>
  <si>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</si>
  <si>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</si>
  <si>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</si>
  <si>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</si>
  <si>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</si>
  <si>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</si>
  <si>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</si>
  <si>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</si>
  <si>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</si>
  <si>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</si>
  <si>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</si>
  <si>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</si>
  <si>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</si>
  <si>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</si>
  <si>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</si>
  <si>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</si>
  <si>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</si>
  <si>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</si>
  <si>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</si>
  <si>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</si>
  <si>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</si>
  <si>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</si>
  <si>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</si>
  <si>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</si>
  <si>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</si>
  <si>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</si>
  <si>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</si>
  <si>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</si>
  <si>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</si>
  <si>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</si>
  <si>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</si>
  <si>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</si>
  <si>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</si>
  <si>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</si>
  <si>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</si>
  <si>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</si>
  <si>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</si>
  <si>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</si>
  <si>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</si>
  <si>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</si>
  <si>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</si>
  <si>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</si>
  <si>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</si>
  <si>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</si>
  <si>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</si>
  <si>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</si>
  <si>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</si>
  <si>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</si>
  <si>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</si>
  <si>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</si>
  <si>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</si>
  <si>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</si>
  <si>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</si>
  <si>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</si>
  <si>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</si>
  <si>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</si>
  <si>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</si>
  <si>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</si>
  <si>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</si>
  <si>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</si>
  <si>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</si>
  <si>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</si>
  <si>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</si>
  <si>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</si>
  <si>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</si>
  <si>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</si>
  <si>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</si>
  <si>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</si>
  <si>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</si>
  <si>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</si>
  <si>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</si>
  <si>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</si>
  <si>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</si>
  <si>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</si>
  <si>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</si>
  <si>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</si>
  <si>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</si>
  <si>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</si>
  <si>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</si>
  <si>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</si>
  <si>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</si>
  <si>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</si>
  <si>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</si>
  <si>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</si>
  <si>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</si>
  <si>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</si>
  <si>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</si>
  <si>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</si>
  <si>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</si>
  <si>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</si>
  <si>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</si>
  <si>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</si>
  <si>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</si>
  <si>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</si>
  <si>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</si>
  <si>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</si>
  <si>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</si>
  <si>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</si>
  <si>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</si>
  <si>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</si>
  <si>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</si>
  <si>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</si>
  <si>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</si>
  <si>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</si>
  <si>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</si>
  <si>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</si>
  <si>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</si>
  <si>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</si>
  <si>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</si>
  <si>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</si>
  <si>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</si>
  <si>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</si>
  <si>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</si>
  <si>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</si>
  <si>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</si>
  <si>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</si>
  <si>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</si>
  <si>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</si>
  <si>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</si>
  <si>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</si>
  <si>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</si>
  <si>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</si>
  <si>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</si>
  <si>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</si>
  <si>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</si>
  <si>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</si>
  <si>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</si>
  <si>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</si>
  <si>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</si>
  <si>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</si>
  <si>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</si>
  <si>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</si>
  <si>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</si>
  <si>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</si>
  <si>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</si>
  <si>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</si>
  <si>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</si>
  <si>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</si>
  <si>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</si>
  <si>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</si>
  <si>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</si>
  <si>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</si>
  <si>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</si>
  <si>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</si>
  <si>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</si>
  <si>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</si>
  <si>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</si>
  <si>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</si>
  <si>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</si>
  <si>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</si>
  <si>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</si>
  <si>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</si>
  <si>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</si>
  <si>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</si>
  <si>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</si>
  <si>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</si>
  <si>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</si>
  <si>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</si>
  <si>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</si>
  <si>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</si>
  <si>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</si>
  <si>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</si>
  <si>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</si>
  <si>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</si>
  <si>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</si>
  <si>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</si>
  <si>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</si>
  <si>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</si>
  <si>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</si>
  <si>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</si>
  <si>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</si>
  <si>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</si>
  <si>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</si>
  <si>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</si>
  <si>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</si>
  <si>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</si>
  <si>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</si>
  <si>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</si>
  <si>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</si>
  <si>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</si>
  <si>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</si>
  <si>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</si>
  <si>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</si>
  <si>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</si>
  <si>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</si>
  <si>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</si>
  <si>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</si>
  <si>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</si>
  <si>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</si>
  <si>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</si>
  <si>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</si>
  <si>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</si>
  <si>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</si>
  <si>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</si>
  <si>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</si>
  <si>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</si>
  <si>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</si>
  <si>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</si>
  <si>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</si>
  <si>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</si>
  <si>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</si>
  <si>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</si>
  <si>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</si>
  <si>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</si>
  <si>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</si>
  <si>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</si>
  <si>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</si>
  <si>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</si>
  <si>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</si>
  <si>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</si>
  <si>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</si>
  <si>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</si>
  <si>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</si>
  <si>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</si>
  <si>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</si>
  <si>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</si>
  <si>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</si>
  <si>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</si>
  <si>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</si>
  <si>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</si>
  <si>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</si>
  <si>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</si>
  <si>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</si>
  <si>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</si>
  <si>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</si>
  <si>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</si>
  <si>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</si>
  <si>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</si>
  <si>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</si>
  <si>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</si>
  <si>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</si>
  <si>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</si>
  <si>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</si>
  <si>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</si>
  <si>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</si>
  <si>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</si>
  <si>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</si>
  <si>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</si>
  <si>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</si>
  <si>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</si>
  <si>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</si>
  <si>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</si>
  <si>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</si>
  <si>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</si>
  <si>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</si>
  <si>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</si>
  <si>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</si>
  <si>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</si>
  <si>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</si>
  <si>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</si>
  <si>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</si>
  <si>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</si>
  <si>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</si>
  <si>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</si>
  <si>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</si>
  <si>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</si>
  <si>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</si>
  <si>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</si>
  <si>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</si>
  <si>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</si>
  <si>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</si>
  <si>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</si>
  <si>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</si>
  <si>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</si>
  <si>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</si>
  <si>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</si>
  <si>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</si>
  <si>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</si>
  <si>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</si>
  <si>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</si>
  <si>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</si>
  <si>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</si>
  <si>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</si>
  <si>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</si>
  <si>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</si>
  <si>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</si>
  <si>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</si>
  <si>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</si>
  <si>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</si>
  <si>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</si>
  <si>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</si>
  <si>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</si>
  <si>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</si>
  <si>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</si>
  <si>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</si>
  <si>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</si>
  <si>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</si>
  <si>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</si>
  <si>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</si>
  <si>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</si>
  <si>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</si>
  <si>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</si>
  <si>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</si>
  <si>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</si>
  <si>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</si>
  <si>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</si>
  <si>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</si>
  <si>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</si>
  <si>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</si>
  <si>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</si>
  <si>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</si>
  <si>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</si>
  <si>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</si>
  <si>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</si>
  <si>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</si>
  <si>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</si>
  <si>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</si>
  <si>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</si>
  <si>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</si>
  <si>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</si>
  <si>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</si>
  <si>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</si>
  <si>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</si>
  <si>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</si>
  <si>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</si>
  <si>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</si>
  <si>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</si>
  <si>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</si>
  <si>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</si>
  <si>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</si>
  <si>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</si>
  <si>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</si>
  <si>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</si>
  <si>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</si>
  <si>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</si>
  <si>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</si>
  <si>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</si>
  <si>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</si>
  <si>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</si>
  <si>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</si>
  <si>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</si>
  <si>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</si>
  <si>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</si>
  <si>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</si>
  <si>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</si>
  <si>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</si>
  <si>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</si>
  <si>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</si>
  <si>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</si>
  <si>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</si>
  <si>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</si>
  <si>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</si>
  <si>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</si>
  <si>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</si>
  <si>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</si>
  <si>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</si>
  <si>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</si>
  <si>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</si>
  <si>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</si>
  <si>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</si>
  <si>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</si>
  <si>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</si>
  <si>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</si>
  <si>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</si>
  <si>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</si>
  <si>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</si>
  <si>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</si>
  <si>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</si>
  <si>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</si>
  <si>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</si>
  <si>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</si>
  <si>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</si>
  <si>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</si>
  <si>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</si>
  <si>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</si>
  <si>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</si>
  <si>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</si>
  <si>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</si>
  <si>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</si>
  <si>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</si>
  <si>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</si>
  <si>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</si>
  <si>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</si>
  <si>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</si>
  <si>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</si>
  <si>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</si>
  <si>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</si>
  <si>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</si>
  <si>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</si>
  <si>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</si>
  <si>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</si>
  <si>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</si>
  <si>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</si>
  <si>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</si>
  <si>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</si>
  <si>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</si>
  <si>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</si>
  <si>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</si>
  <si>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</si>
  <si>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</si>
  <si>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</si>
  <si>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</si>
  <si>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</si>
  <si>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</si>
  <si>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</si>
  <si>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</si>
  <si>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</si>
  <si>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</si>
  <si>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</si>
  <si>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</si>
  <si>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</si>
  <si>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</si>
  <si>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</si>
  <si>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</si>
  <si>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</si>
  <si>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</si>
  <si>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</si>
  <si>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</si>
  <si>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</si>
  <si>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</si>
  <si>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</si>
  <si>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</si>
  <si>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</si>
  <si>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</si>
  <si>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</si>
  <si>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</si>
  <si>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</si>
  <si>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</si>
  <si>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</si>
  <si>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</si>
  <si>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</si>
  <si>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</si>
  <si>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</si>
  <si>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</si>
  <si>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</si>
  <si>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</si>
  <si>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</si>
  <si>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</si>
  <si>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</si>
  <si>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</si>
  <si>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</si>
  <si>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</si>
  <si>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</si>
  <si>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</si>
  <si>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</si>
  <si>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</si>
  <si>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</si>
  <si>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</si>
  <si>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</si>
  <si>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</si>
  <si>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</si>
  <si>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</si>
  <si>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</si>
  <si>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</si>
  <si>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</si>
  <si>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</si>
  <si>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</si>
  <si>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</si>
  <si>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</si>
  <si>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</si>
  <si>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</si>
  <si>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</si>
  <si>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</si>
  <si>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</si>
  <si>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</si>
  <si>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</si>
  <si>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</si>
  <si>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</si>
  <si>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</si>
  <si>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</si>
  <si>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</si>
  <si>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</si>
  <si>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</si>
  <si>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</si>
  <si>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</si>
  <si>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</si>
  <si>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</si>
  <si>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</si>
  <si>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</si>
  <si>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</si>
  <si>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</si>
  <si>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</si>
  <si>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</si>
  <si>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</si>
  <si>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</si>
  <si>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</si>
  <si>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</si>
  <si>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</si>
  <si>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</si>
  <si>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</si>
  <si>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</si>
  <si>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</si>
  <si>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</si>
  <si>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</si>
  <si>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</si>
  <si>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</si>
  <si>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</si>
  <si>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</si>
  <si>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</si>
  <si>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</si>
  <si>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</si>
  <si>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</si>
  <si>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</si>
  <si>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</si>
  <si>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</si>
  <si>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</si>
  <si>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</si>
  <si>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</si>
  <si>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</si>
  <si>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</si>
  <si>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</si>
  <si>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</si>
  <si>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</si>
  <si>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</si>
  <si>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</si>
  <si>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</si>
  <si>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</si>
  <si>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</si>
  <si>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</si>
  <si>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</si>
  <si>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</si>
  <si>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</si>
  <si>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</si>
  <si>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</si>
  <si>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</si>
  <si>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</si>
  <si>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</si>
  <si>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</si>
  <si>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</si>
  <si>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</si>
  <si>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</si>
  <si>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</si>
  <si>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</si>
  <si>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</si>
  <si>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</si>
  <si>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</si>
  <si>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</si>
  <si>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</si>
  <si>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</si>
  <si>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</si>
  <si>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</si>
  <si>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</si>
  <si>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</si>
  <si>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</si>
  <si>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</si>
  <si>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</si>
  <si>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</si>
  <si>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</si>
  <si>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</si>
  <si>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</si>
  <si>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</si>
  <si>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</si>
  <si>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</si>
  <si>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</si>
  <si>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</si>
  <si>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</si>
  <si>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</si>
  <si>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</si>
  <si>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</si>
  <si>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</si>
  <si>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</si>
  <si>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</si>
  <si>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</si>
  <si>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</si>
  <si>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</si>
  <si>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</si>
  <si>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</si>
  <si>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</si>
  <si>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</si>
  <si>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</si>
  <si>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</si>
  <si>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</si>
  <si>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</si>
  <si>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</si>
  <si>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</si>
  <si>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</si>
  <si>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</si>
  <si>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</si>
  <si>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</si>
  <si>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</si>
  <si>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</si>
  <si>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</si>
  <si>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</si>
  <si>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</si>
  <si>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</si>
  <si>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</si>
  <si>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</si>
  <si>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</si>
  <si>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</si>
  <si>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</si>
  <si>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</si>
  <si>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</si>
  <si>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</si>
  <si>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</si>
  <si>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</si>
  <si>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</si>
  <si>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</si>
  <si>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</si>
  <si>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</si>
  <si>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</si>
  <si>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</si>
  <si>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</si>
  <si>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</si>
  <si>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</si>
  <si>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</si>
  <si>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</si>
  <si>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</si>
  <si>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</si>
  <si>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</si>
  <si>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</si>
  <si>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</si>
  <si>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</si>
  <si>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</si>
  <si>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</si>
  <si>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</si>
  <si>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</si>
  <si>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</si>
  <si>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</si>
  <si>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</si>
  <si>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</si>
  <si>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</si>
  <si>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</si>
  <si>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</si>
  <si>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</si>
  <si>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</si>
  <si>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</si>
  <si>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</si>
  <si>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</si>
  <si>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</si>
  <si>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</si>
  <si>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</si>
  <si>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</si>
  <si>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</si>
  <si>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</si>
  <si>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</si>
  <si>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</si>
  <si>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</si>
  <si>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</si>
  <si>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</si>
  <si>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</si>
  <si>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</si>
  <si>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</si>
  <si>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</si>
  <si>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</si>
  <si>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</si>
  <si>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</si>
  <si>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</si>
  <si>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</si>
  <si>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</si>
  <si>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</si>
  <si>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</si>
  <si>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</si>
  <si>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</si>
  <si>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</si>
  <si>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</si>
  <si>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</si>
  <si>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</si>
  <si>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</si>
  <si>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</si>
  <si>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</si>
  <si>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</si>
  <si>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</si>
  <si>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</si>
  <si>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</si>
  <si>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</si>
  <si>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</si>
  <si>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</si>
  <si>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</si>
  <si>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</si>
  <si>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</si>
  <si>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</si>
  <si>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</si>
  <si>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</si>
  <si>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</si>
  <si>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</si>
  <si>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</si>
  <si>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</si>
  <si>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</si>
  <si>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</si>
  <si>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</si>
  <si>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</si>
  <si>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</si>
  <si>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</si>
  <si>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</si>
  <si>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</si>
  <si>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</si>
  <si>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</si>
  <si>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</si>
  <si>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</si>
  <si>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</si>
  <si>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</si>
  <si>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</si>
  <si>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</si>
  <si>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</si>
  <si>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</si>
  <si>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</si>
  <si>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</si>
  <si>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</si>
  <si>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</si>
  <si>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</si>
  <si>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</si>
  <si>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</si>
  <si>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</si>
  <si>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</si>
  <si>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</si>
  <si>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</si>
  <si>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</si>
  <si>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</si>
  <si>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</si>
  <si>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</si>
  <si>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</si>
  <si>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</si>
  <si>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</si>
  <si>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</si>
  <si>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</si>
  <si>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</si>
  <si>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</si>
  <si>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</si>
  <si>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</si>
  <si>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</si>
  <si>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</si>
  <si>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</si>
  <si>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</si>
  <si>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</si>
  <si>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</si>
  <si>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</si>
  <si>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</si>
  <si>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</si>
  <si>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</si>
  <si>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</si>
  <si>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</si>
  <si>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</si>
  <si>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</si>
  <si>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</si>
  <si>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</si>
  <si>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</si>
  <si>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</si>
  <si>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</si>
  <si>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</si>
  <si>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</si>
  <si>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</si>
  <si>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</si>
  <si>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</si>
  <si>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</si>
  <si>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</si>
  <si>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</si>
  <si>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</si>
  <si>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</si>
  <si>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</si>
  <si>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</si>
  <si>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</si>
  <si>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</si>
  <si>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</si>
  <si>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</si>
  <si>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</si>
  <si>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</si>
  <si>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</si>
  <si>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</si>
  <si>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</si>
  <si>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</si>
  <si>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</si>
  <si>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</si>
  <si>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</si>
  <si>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</si>
  <si>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</si>
  <si>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</si>
  <si>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</si>
  <si>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</si>
  <si>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</si>
  <si>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</si>
  <si>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</si>
  <si>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</si>
  <si>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</si>
  <si>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</si>
  <si>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</si>
  <si>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</si>
  <si>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</si>
  <si>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</si>
  <si>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</si>
  <si>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</si>
  <si>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</si>
  <si>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</si>
  <si>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</si>
  <si>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</si>
  <si>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</si>
  <si>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</si>
  <si>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</si>
  <si>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</si>
  <si>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</si>
  <si>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</si>
  <si>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</si>
  <si>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</si>
  <si>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</si>
  <si>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</si>
  <si>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</si>
  <si>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</si>
  <si>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</si>
  <si>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</si>
  <si>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</si>
  <si>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</si>
  <si>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</si>
  <si>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</si>
  <si>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</si>
  <si>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</si>
  <si>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</si>
  <si>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</si>
  <si>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</si>
  <si>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</si>
  <si>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</si>
  <si>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</si>
  <si>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</si>
  <si>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</si>
  <si>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</si>
  <si>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</si>
  <si>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</si>
  <si>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</si>
  <si>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</si>
  <si>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</si>
  <si>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</si>
  <si>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</si>
  <si>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</si>
  <si>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</si>
  <si>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</si>
  <si>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</si>
  <si>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</si>
  <si>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</si>
  <si>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</si>
  <si>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</si>
  <si>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</si>
  <si>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</si>
  <si>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</si>
  <si>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</si>
  <si>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</si>
  <si>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</si>
  <si>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</si>
  <si>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</si>
  <si>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</si>
  <si>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</si>
  <si>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</si>
  <si>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</si>
  <si>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</si>
  <si>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</si>
  <si>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</si>
  <si>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</si>
  <si>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</si>
  <si>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</si>
  <si>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</si>
  <si>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</si>
  <si>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</si>
  <si>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</si>
  <si>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</si>
  <si>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</si>
  <si>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</si>
  <si>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</si>
  <si>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</si>
  <si>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</si>
  <si>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</si>
  <si>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</si>
  <si>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</si>
  <si>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</si>
  <si>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</si>
  <si>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</si>
  <si>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</si>
  <si>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</si>
  <si>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</si>
  <si>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</si>
  <si>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</si>
  <si>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</si>
  <si>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</si>
  <si>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</si>
  <si>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</si>
  <si>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</si>
  <si>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</si>
  <si>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</si>
  <si>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</si>
  <si>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</si>
  <si>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</si>
  <si>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</si>
  <si>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</si>
  <si>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</si>
  <si>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</si>
  <si>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</si>
  <si>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</si>
  <si>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</si>
  <si>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</si>
  <si>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</si>
  <si>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</si>
  <si>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</si>
  <si>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</si>
  <si>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</si>
  <si>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</si>
  <si>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</si>
  <si>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</si>
  <si>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</si>
  <si>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</si>
  <si>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</si>
  <si>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</si>
  <si>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</si>
  <si>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</si>
  <si>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</si>
  <si>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</si>
  <si>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</si>
  <si>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</si>
  <si>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</si>
  <si>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</si>
  <si>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</si>
  <si>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</si>
  <si>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</si>
  <si>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</si>
  <si>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</si>
  <si>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</si>
  <si>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</si>
  <si>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</si>
  <si>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</si>
  <si>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</si>
  <si>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</si>
  <si>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</si>
  <si>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</si>
  <si>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</si>
  <si>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</si>
  <si>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</si>
  <si>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</si>
  <si>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</si>
  <si>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</si>
  <si>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</si>
  <si>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</si>
  <si>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</si>
  <si>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</si>
  <si>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</si>
  <si>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</si>
  <si>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</si>
  <si>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</si>
  <si>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</si>
  <si>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</si>
  <si>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</si>
  <si>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</si>
  <si>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</si>
  <si>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</si>
  <si>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</si>
  <si>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</si>
  <si>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</si>
  <si>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</si>
  <si>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</si>
  <si>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</si>
  <si>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</si>
  <si>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</si>
  <si>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</si>
  <si>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</si>
  <si>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</si>
  <si>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</si>
  <si>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</si>
  <si>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</si>
  <si>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</si>
  <si>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</si>
  <si>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</si>
  <si>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</si>
  <si>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</si>
  <si>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</si>
  <si>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</si>
  <si>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</si>
  <si>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</si>
  <si>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</si>
  <si>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</si>
  <si>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</si>
  <si>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</si>
  <si>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</si>
  <si>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</si>
  <si>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</si>
  <si>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</si>
  <si>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</si>
  <si>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</si>
  <si>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</si>
  <si>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</si>
  <si>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</si>
  <si>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</si>
  <si>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</si>
  <si>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</si>
  <si>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</si>
  <si>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</si>
  <si>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</si>
  <si>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</si>
  <si>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</si>
  <si>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</si>
  <si>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</si>
  <si>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</si>
  <si>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</si>
  <si>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</si>
  <si>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</si>
  <si>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</si>
  <si>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</si>
  <si>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</si>
  <si>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</si>
  <si>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</si>
  <si>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</si>
  <si>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</si>
  <si>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</si>
  <si>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</si>
  <si>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</si>
  <si>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</si>
  <si>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</si>
  <si>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</si>
  <si>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</si>
  <si>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</si>
  <si>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</si>
  <si>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</si>
  <si>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</si>
  <si>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</si>
  <si>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</si>
  <si>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</si>
  <si>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</si>
  <si>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</si>
  <si>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</si>
  <si>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</si>
  <si>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</si>
  <si>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</si>
  <si>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</si>
  <si>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</si>
  <si>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</si>
  <si>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</si>
  <si>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</si>
  <si>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</si>
  <si>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</si>
  <si>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</si>
  <si>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</si>
  <si>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</si>
  <si>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</si>
  <si>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</si>
  <si>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</si>
  <si>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</si>
  <si>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</si>
  <si>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</si>
  <si>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</si>
  <si>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</si>
  <si>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</si>
  <si>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</si>
  <si>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</si>
  <si>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</si>
  <si>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</si>
  <si>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</si>
  <si>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</si>
  <si>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</si>
  <si>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</si>
  <si>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</si>
  <si>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</si>
  <si>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</si>
  <si>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</si>
  <si>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</si>
  <si>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</si>
  <si>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</si>
  <si>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</si>
  <si>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</si>
  <si>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</si>
  <si>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</si>
  <si>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</si>
  <si>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</si>
  <si>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</si>
  <si>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</si>
  <si>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</si>
  <si>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</si>
  <si>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</si>
  <si>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</si>
  <si>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</si>
  <si>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</si>
  <si>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</si>
  <si>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</si>
  <si>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</si>
  <si>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</si>
  <si>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</si>
  <si>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</si>
  <si>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</si>
  <si>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</si>
  <si>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</si>
  <si>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</si>
  <si>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</si>
  <si>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</si>
  <si>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</si>
  <si>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</si>
  <si>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</si>
  <si>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</si>
  <si>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</si>
  <si>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</si>
  <si>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</si>
  <si>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</si>
  <si>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</si>
  <si>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</si>
  <si>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</si>
  <si>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</si>
  <si>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</si>
  <si>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</si>
  <si>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</si>
  <si>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</si>
  <si>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</si>
  <si>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</si>
  <si>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</si>
  <si>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</si>
  <si>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</si>
  <si>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</si>
  <si>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</si>
  <si>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</si>
  <si>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</si>
  <si>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</si>
  <si>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</si>
  <si>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</si>
  <si>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</si>
  <si>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</si>
  <si>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</si>
  <si>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</si>
  <si>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</si>
  <si>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</si>
  <si>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</si>
  <si>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</si>
  <si>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</si>
  <si>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</si>
  <si>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</si>
  <si>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</si>
  <si>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</si>
  <si>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</si>
  <si>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</si>
  <si>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</si>
  <si>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</si>
  <si>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</si>
  <si>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</si>
  <si>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</si>
  <si>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</si>
  <si>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</si>
  <si>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</si>
  <si>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</si>
  <si>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</si>
  <si>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</si>
  <si>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</si>
  <si>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</si>
  <si>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</si>
  <si>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</si>
  <si>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</si>
  <si>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</si>
  <si>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</si>
  <si>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</si>
  <si>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</si>
  <si>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</si>
  <si>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</si>
  <si>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</si>
  <si>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</si>
  <si>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</si>
  <si>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</si>
  <si>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</si>
  <si>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</si>
  <si>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</si>
  <si>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</si>
  <si>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</si>
  <si>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</si>
  <si>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</si>
  <si>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</si>
  <si>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</si>
  <si>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</si>
  <si>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</si>
  <si>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</si>
  <si>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</si>
  <si>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</si>
  <si>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</si>
  <si>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</si>
  <si>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</si>
  <si>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</si>
  <si>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</si>
  <si>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</si>
  <si>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</si>
  <si>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</si>
  <si>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</si>
  <si>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</si>
  <si>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</si>
  <si>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</si>
  <si>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</si>
  <si>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</si>
  <si>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</si>
  <si>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</si>
  <si>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</si>
  <si>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</si>
  <si>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</si>
  <si>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</si>
  <si>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</si>
  <si>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</si>
  <si>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</si>
  <si>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</si>
  <si>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</si>
  <si>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</si>
  <si>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</si>
  <si>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</si>
  <si>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</si>
  <si>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</si>
  <si>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</si>
  <si>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</si>
  <si>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</si>
  <si>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</si>
  <si>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</si>
  <si>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</si>
  <si>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</si>
  <si>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</si>
  <si>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</si>
  <si>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</si>
  <si>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</si>
  <si>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</si>
  <si>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</si>
  <si>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</si>
  <si>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</si>
  <si>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</si>
  <si>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</si>
  <si>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</si>
  <si>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</si>
  <si>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</si>
  <si>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</si>
  <si>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</si>
  <si>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</si>
  <si>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</si>
  <si>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</si>
  <si>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</si>
  <si>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</si>
  <si>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</si>
  <si>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</si>
  <si>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</si>
  <si>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</si>
  <si>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</si>
  <si>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</si>
  <si>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</si>
  <si>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</si>
  <si>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</si>
  <si>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</si>
  <si>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</si>
  <si>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</si>
  <si>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</si>
  <si>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</si>
  <si>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</si>
  <si>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</si>
  <si>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</si>
  <si>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</si>
  <si>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</si>
  <si>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</si>
  <si>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</si>
  <si>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</si>
  <si>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</si>
  <si>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</si>
  <si>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</si>
  <si>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</si>
  <si>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</si>
  <si>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</si>
  <si>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</si>
  <si>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</si>
  <si>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</si>
  <si>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</si>
  <si>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</si>
  <si>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</si>
  <si>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</si>
  <si>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</si>
  <si>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</si>
  <si>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</si>
  <si>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</si>
  <si>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</si>
  <si>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</si>
  <si>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</si>
  <si>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</si>
  <si>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</si>
  <si>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</si>
  <si>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</si>
  <si>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</si>
  <si>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</si>
  <si>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</si>
  <si>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</si>
  <si>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</si>
  <si>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</si>
  <si>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</si>
  <si>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</si>
  <si>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</si>
  <si>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</si>
  <si>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</si>
  <si>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</si>
  <si>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</si>
  <si>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</si>
  <si>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</si>
  <si>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</si>
  <si>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</si>
  <si>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</si>
  <si>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</si>
  <si>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</si>
  <si>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</si>
  <si>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</si>
  <si>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</si>
  <si>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</si>
  <si>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</si>
  <si>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</si>
  <si>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</si>
  <si>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</si>
  <si>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</si>
  <si>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</si>
  <si>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</si>
  <si>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</si>
  <si>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</si>
  <si>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</si>
  <si>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</si>
  <si>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</si>
  <si>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</si>
  <si>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</si>
  <si>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</si>
  <si>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</si>
  <si>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</si>
  <si>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</si>
  <si>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</si>
  <si>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</si>
  <si>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</si>
  <si>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</si>
  <si>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</si>
  <si>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</si>
  <si>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</si>
  <si>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</si>
  <si>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</si>
  <si>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</si>
  <si>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</si>
  <si>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</si>
  <si>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</si>
  <si>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</si>
  <si>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</si>
  <si>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</si>
  <si>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</si>
  <si>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</si>
  <si>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</si>
  <si>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</si>
  <si>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</si>
  <si>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</si>
  <si>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</si>
  <si>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</si>
  <si>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</si>
  <si>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</si>
  <si>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</si>
  <si>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</si>
  <si>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</si>
  <si>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</si>
  <si>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</si>
  <si>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</si>
  <si>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</si>
  <si>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</si>
  <si>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</si>
  <si>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</si>
  <si>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</si>
  <si>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</si>
  <si>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</si>
  <si>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</si>
  <si>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</si>
  <si>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</si>
  <si>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</si>
  <si>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</si>
  <si>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</si>
  <si>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</si>
  <si>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</si>
  <si>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</si>
  <si>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</si>
  <si>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</si>
  <si>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</si>
  <si>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</si>
  <si>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</si>
  <si>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</si>
  <si>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</si>
  <si>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</si>
  <si>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</si>
  <si>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</si>
  <si>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</si>
  <si>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</si>
  <si>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</si>
  <si>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</si>
  <si>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</si>
  <si>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</si>
  <si>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</si>
  <si>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</si>
  <si>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</si>
  <si>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</si>
  <si>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</si>
  <si>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</si>
  <si>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</si>
  <si>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</si>
  <si>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</si>
  <si>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</si>
  <si>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</si>
  <si>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</si>
  <si>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</si>
  <si>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</si>
  <si>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</si>
  <si>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</si>
  <si>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</si>
  <si>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</si>
  <si>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</si>
  <si>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</si>
  <si>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</si>
  <si>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</si>
  <si>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</si>
  <si>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</si>
  <si>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</si>
  <si>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</si>
  <si>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</si>
  <si>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</si>
  <si>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</si>
  <si>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</si>
  <si>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</si>
  <si>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</si>
  <si>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</si>
  <si>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</si>
  <si>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</si>
  <si>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</si>
  <si>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</si>
  <si>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</si>
  <si>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</si>
  <si>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</si>
  <si>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</si>
  <si>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</si>
  <si>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</si>
  <si>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</si>
  <si>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</si>
  <si>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</si>
  <si>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</si>
  <si>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</si>
  <si>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</si>
  <si>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</si>
  <si>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</si>
  <si>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</si>
  <si>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</si>
  <si>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</si>
  <si>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</si>
  <si>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</si>
  <si>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</si>
  <si>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</si>
  <si>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</si>
  <si>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</si>
  <si>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</si>
  <si>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</si>
  <si>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</si>
  <si>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</si>
  <si>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</si>
  <si>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</si>
  <si>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</si>
  <si>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</si>
  <si>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</si>
  <si>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</si>
  <si>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</si>
  <si>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</si>
  <si>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</si>
  <si>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</si>
  <si>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</si>
  <si>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</si>
  <si>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</si>
  <si>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</si>
  <si>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</si>
  <si>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</si>
  <si>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</si>
  <si>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</si>
  <si>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</si>
  <si>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</si>
  <si>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</si>
  <si>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</si>
  <si>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</si>
  <si>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</si>
  <si>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</si>
  <si>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</si>
  <si>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</si>
  <si>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</si>
  <si>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</si>
  <si>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</si>
  <si>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</si>
  <si>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</si>
  <si>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</si>
  <si>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</si>
  <si>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</si>
  <si>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</si>
  <si>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</si>
  <si>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</si>
  <si>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</si>
  <si>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</si>
  <si>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</si>
  <si>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</si>
  <si>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</si>
  <si>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</si>
  <si>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</si>
  <si>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</si>
  <si>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</si>
  <si>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</si>
  <si>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</si>
  <si>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</si>
  <si>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</si>
  <si>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</si>
  <si>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</si>
  <si>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</si>
  <si>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</si>
  <si>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</si>
  <si>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</si>
  <si>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</si>
  <si>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</si>
  <si>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</si>
  <si>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</si>
  <si>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</si>
  <si>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</si>
  <si>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</si>
  <si>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</si>
  <si>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</si>
  <si>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</si>
  <si>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</si>
  <si>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</si>
  <si>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</si>
  <si>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</si>
  <si>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</si>
  <si>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</si>
  <si>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</si>
  <si>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</si>
  <si>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</si>
  <si>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</si>
  <si>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</si>
  <si>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</si>
  <si>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</si>
  <si>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</si>
  <si>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</si>
  <si>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</si>
  <si>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</si>
  <si>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</si>
  <si>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</si>
  <si>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</si>
  <si>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</si>
  <si>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</si>
  <si>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</si>
  <si>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</si>
  <si>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</si>
  <si>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</si>
  <si>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</si>
  <si>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</si>
  <si>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</si>
  <si>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</si>
  <si>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</si>
  <si>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</si>
  <si>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</si>
  <si>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</si>
  <si>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</si>
  <si>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</si>
  <si>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</si>
  <si>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</si>
  <si>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</si>
  <si>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</si>
  <si>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</si>
  <si>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</si>
  <si>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</si>
  <si>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</si>
  <si>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</si>
  <si>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</si>
  <si>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</si>
  <si>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</si>
  <si>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</si>
  <si>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</si>
  <si>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</si>
  <si>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</si>
  <si>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</si>
  <si>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</si>
  <si>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</si>
  <si>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</si>
  <si>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</si>
  <si>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</si>
  <si>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</si>
  <si>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</si>
  <si>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</si>
  <si>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</si>
  <si>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</si>
  <si>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</si>
  <si>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</si>
  <si>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</si>
  <si>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</si>
  <si>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</si>
  <si>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</si>
  <si>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</si>
  <si>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</si>
  <si>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</si>
  <si>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</si>
  <si>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</si>
  <si>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</si>
  <si>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</si>
  <si>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</si>
  <si>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</si>
  <si>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</si>
  <si>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</si>
  <si>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</si>
  <si>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</si>
  <si>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</si>
  <si>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</si>
  <si>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</si>
  <si>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</si>
  <si>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</si>
  <si>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</si>
  <si>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</si>
  <si>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</si>
  <si>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</si>
  <si>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</si>
  <si>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</si>
  <si>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</si>
  <si>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</si>
  <si>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</si>
  <si>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</si>
  <si>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</si>
  <si>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</si>
  <si>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</si>
  <si>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</si>
  <si>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</si>
  <si>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</si>
  <si>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</si>
  <si>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</si>
  <si>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</si>
  <si>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</si>
  <si>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</si>
  <si>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</si>
  <si>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</si>
  <si>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</si>
  <si>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</si>
  <si>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</si>
  <si>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</si>
  <si>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</si>
  <si>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</si>
  <si>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</si>
  <si>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</si>
  <si>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</si>
  <si>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</si>
  <si>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</si>
  <si>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</si>
  <si>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</si>
  <si>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</si>
  <si>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</si>
  <si>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</si>
  <si>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</si>
  <si>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</si>
  <si>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</si>
  <si>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</si>
  <si>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</si>
  <si>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</si>
  <si>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</si>
  <si>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</si>
  <si>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</si>
  <si>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</si>
  <si>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</si>
  <si>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</si>
  <si>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</si>
  <si>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</si>
  <si>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</si>
  <si>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</si>
  <si>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</si>
  <si>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</si>
  <si>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</si>
  <si>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</si>
  <si>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</si>
  <si>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</si>
  <si>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</si>
  <si>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</si>
  <si>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</si>
  <si>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</si>
  <si>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</si>
  <si>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</si>
  <si>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</si>
  <si>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</si>
  <si>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</si>
  <si>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</si>
  <si>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</si>
  <si>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</si>
  <si>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</si>
  <si>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</si>
  <si>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</si>
  <si>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</si>
  <si>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</si>
  <si>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</si>
  <si>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</si>
  <si>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</si>
  <si>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</si>
  <si>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</si>
  <si>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</si>
  <si>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</si>
  <si>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</si>
  <si>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</si>
  <si>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</si>
  <si>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</si>
  <si>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</si>
  <si>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</si>
  <si>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</si>
  <si>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</si>
  <si>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</si>
  <si>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</si>
  <si>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</si>
  <si>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</si>
  <si>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</si>
  <si>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</si>
  <si>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</si>
  <si>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</si>
  <si>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</si>
  <si>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</si>
  <si>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</si>
  <si>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</si>
  <si>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</si>
  <si>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</si>
  <si>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</si>
  <si>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</si>
  <si>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</si>
  <si>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</si>
  <si>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</si>
  <si>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</si>
  <si>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</si>
  <si>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</si>
  <si>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</si>
  <si>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</si>
  <si>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</si>
  <si>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</si>
  <si>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</si>
  <si>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</si>
  <si>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</si>
  <si>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</si>
  <si>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</si>
  <si>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</si>
  <si>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</si>
  <si>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</si>
  <si>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</si>
  <si>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</si>
  <si>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</si>
  <si>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</si>
  <si>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</si>
  <si>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</si>
  <si>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</si>
  <si>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</si>
  <si>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</si>
  <si>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</si>
  <si>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</si>
  <si>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</si>
  <si>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</si>
  <si>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</si>
  <si>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</si>
  <si>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</si>
  <si>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</si>
  <si>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</si>
  <si>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</si>
  <si>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</si>
  <si>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</si>
  <si>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</si>
  <si>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</si>
  <si>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</si>
  <si>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</si>
  <si>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</si>
  <si>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</si>
  <si>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</si>
  <si>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</si>
  <si>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</si>
  <si>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</si>
  <si>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</si>
  <si>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</si>
  <si>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</si>
  <si>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</si>
  <si>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</si>
  <si>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</si>
  <si>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</si>
  <si>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</si>
  <si>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</si>
  <si>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</si>
  <si>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</si>
  <si>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</si>
  <si>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</si>
  <si>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</si>
  <si>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</si>
  <si>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</si>
  <si>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</si>
  <si>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</si>
  <si>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</si>
  <si>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</si>
  <si>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</si>
  <si>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</si>
  <si>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</si>
  <si>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</si>
  <si>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</si>
  <si>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</si>
  <si>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</si>
  <si>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</si>
  <si>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</si>
  <si>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</si>
  <si>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</si>
  <si>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</si>
  <si>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</si>
  <si>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</si>
  <si>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</si>
  <si>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</si>
  <si>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</si>
  <si>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</si>
  <si>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</si>
  <si>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</si>
  <si>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</si>
  <si>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</si>
  <si>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</si>
  <si>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</si>
  <si>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</si>
  <si>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</si>
  <si>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</si>
  <si>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</si>
  <si>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</si>
  <si>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</si>
  <si>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</si>
  <si>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</si>
  <si>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</si>
  <si>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</si>
  <si>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</si>
  <si>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</si>
  <si>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</si>
  <si>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</si>
  <si>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</si>
  <si>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</si>
  <si>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</si>
  <si>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</si>
  <si>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</si>
  <si>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</si>
  <si>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</si>
  <si>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</si>
  <si>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</si>
  <si>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</si>
  <si>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</si>
  <si>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</si>
  <si>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</si>
  <si>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</si>
  <si>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</si>
  <si>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</si>
  <si>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</si>
  <si>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</si>
  <si>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</si>
  <si>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</si>
  <si>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</si>
  <si>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</si>
  <si>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</si>
  <si>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</si>
  <si>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</si>
  <si>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</si>
  <si>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</si>
  <si>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</si>
  <si>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</si>
  <si>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</si>
  <si>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</si>
  <si>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</si>
  <si>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</si>
  <si>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</si>
  <si>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</si>
  <si>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</si>
  <si>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</si>
  <si>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</si>
  <si>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</si>
  <si>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</si>
  <si>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</si>
  <si>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</si>
  <si>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</si>
  <si>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</si>
  <si>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</si>
  <si>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</si>
  <si>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</si>
  <si>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</si>
  <si>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</si>
  <si>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</si>
  <si>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</si>
  <si>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</si>
  <si>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</si>
  <si>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</si>
  <si>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</si>
  <si>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</si>
  <si>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</si>
  <si>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</si>
  <si>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</si>
  <si>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</si>
  <si>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</si>
  <si>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</si>
  <si>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</si>
  <si>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</si>
  <si>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</si>
  <si>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</si>
  <si>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</si>
  <si>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</si>
  <si>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</si>
  <si>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</si>
  <si>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</si>
  <si>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</si>
  <si>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</si>
  <si>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</si>
  <si>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</si>
  <si>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</si>
  <si>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</si>
  <si>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</si>
  <si>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</si>
  <si>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</si>
  <si>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</si>
  <si>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</si>
  <si>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</si>
  <si>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</si>
  <si>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</si>
  <si>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</si>
  <si>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</si>
  <si>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</si>
  <si>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</si>
  <si>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</si>
  <si>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</si>
  <si>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</si>
  <si>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</si>
  <si>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</si>
  <si>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</si>
  <si>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</si>
  <si>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</si>
  <si>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</si>
  <si>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</si>
  <si>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</si>
  <si>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</si>
  <si>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</si>
  <si>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</si>
  <si>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</si>
  <si>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</si>
  <si>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</si>
  <si>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</si>
  <si>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</si>
  <si>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</si>
  <si>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</si>
  <si>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</si>
  <si>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</si>
  <si>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</si>
  <si>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</si>
  <si>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</si>
  <si>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</si>
  <si>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</si>
  <si>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</si>
  <si>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</si>
  <si>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</si>
  <si>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</si>
  <si>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</si>
  <si>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</si>
  <si>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</si>
  <si>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</si>
  <si>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</si>
  <si>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</si>
  <si>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</si>
  <si>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</si>
  <si>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</si>
  <si>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</si>
  <si>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</si>
  <si>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</si>
  <si>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</si>
  <si>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</si>
  <si>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</si>
  <si>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</si>
  <si>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</si>
  <si>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</si>
  <si>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</si>
  <si>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</si>
  <si>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</si>
  <si>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</si>
  <si>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</si>
  <si>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</si>
  <si>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</si>
  <si>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</si>
  <si>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</si>
  <si>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</si>
  <si>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</si>
  <si>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</si>
  <si>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</si>
  <si>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</si>
  <si>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</si>
  <si>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</si>
  <si>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</si>
  <si>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</si>
  <si>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</si>
  <si>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</si>
  <si>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</si>
  <si>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</si>
  <si>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</si>
  <si>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</si>
  <si>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</si>
  <si>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</si>
  <si>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</si>
  <si>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</si>
  <si>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</si>
  <si>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</si>
  <si>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</si>
  <si>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</si>
  <si>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</si>
  <si>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</si>
  <si>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</si>
  <si>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</si>
  <si>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</si>
  <si>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</si>
  <si>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</si>
  <si>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</si>
  <si>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</si>
  <si>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</si>
  <si>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</si>
  <si>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</si>
  <si>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</si>
  <si>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</si>
  <si>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</si>
  <si>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</si>
  <si>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</si>
  <si>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</si>
  <si>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</si>
  <si>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</si>
  <si>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</si>
  <si>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</si>
  <si>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</si>
  <si>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</si>
  <si>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</si>
  <si>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</si>
  <si>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</si>
  <si>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</si>
  <si>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</si>
  <si>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</si>
  <si>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</si>
  <si>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</si>
  <si>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</si>
  <si>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</si>
  <si>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</si>
  <si>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</si>
  <si>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</si>
  <si>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</si>
  <si>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</si>
  <si>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</si>
  <si>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</si>
  <si>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</si>
  <si>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</si>
  <si>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</si>
  <si>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</si>
  <si>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</si>
  <si>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</si>
  <si>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</si>
  <si>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</si>
  <si>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</si>
  <si>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</si>
  <si>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</si>
  <si>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</si>
  <si>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</si>
  <si>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</si>
  <si>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</si>
  <si>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</si>
  <si>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</si>
  <si>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</si>
  <si>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</si>
  <si>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</si>
  <si>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</si>
  <si>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</si>
  <si>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</si>
  <si>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</si>
  <si>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</si>
  <si>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</si>
  <si>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</si>
  <si>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</si>
  <si>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</si>
  <si>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</si>
  <si>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</si>
  <si>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</si>
  <si>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</si>
  <si>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</si>
  <si>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</si>
  <si>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</si>
  <si>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</si>
  <si>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</si>
  <si>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</si>
  <si>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</si>
  <si>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</si>
  <si>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</si>
  <si>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</si>
  <si>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</si>
  <si>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</si>
  <si>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</si>
  <si>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</si>
  <si>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</si>
  <si>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</si>
  <si>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</si>
  <si>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</si>
  <si>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</si>
  <si>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</si>
  <si>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</si>
  <si>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</si>
  <si>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</si>
  <si>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</si>
  <si>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</si>
  <si>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</si>
  <si>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</si>
  <si>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</si>
  <si>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</si>
  <si>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</si>
  <si>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</si>
  <si>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</si>
  <si>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</si>
  <si>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</si>
  <si>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</si>
  <si>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</si>
  <si>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</si>
  <si>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</si>
  <si>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</si>
  <si>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</si>
  <si>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</si>
  <si>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</si>
  <si>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</si>
  <si>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</si>
  <si>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</si>
  <si>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</si>
  <si>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</si>
  <si>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</si>
  <si>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</si>
  <si>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</si>
  <si>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</si>
  <si>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</si>
  <si>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</si>
  <si>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</si>
  <si>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</si>
  <si>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</si>
  <si>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</si>
  <si>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</si>
  <si>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</si>
  <si>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</si>
  <si>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</si>
  <si>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</si>
  <si>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</si>
  <si>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</si>
  <si>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</si>
  <si>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</si>
  <si>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</si>
  <si>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</si>
  <si>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</si>
  <si>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</si>
  <si>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</si>
  <si>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</si>
  <si>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</si>
  <si>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</si>
  <si>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</si>
  <si>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</si>
  <si>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</si>
  <si>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</si>
  <si>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</si>
  <si>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</si>
  <si>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</si>
  <si>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</si>
  <si>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</si>
  <si>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</si>
  <si>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</si>
  <si>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</si>
  <si>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</si>
  <si>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</si>
  <si>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</si>
  <si>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</si>
  <si>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</si>
  <si>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</si>
  <si>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</si>
  <si>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</si>
  <si>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</si>
  <si>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</si>
  <si>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</si>
  <si>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</si>
  <si>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</si>
  <si>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</si>
  <si>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</si>
  <si>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</si>
  <si>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</si>
  <si>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</si>
  <si>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</si>
  <si>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</si>
  <si>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</si>
  <si>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</si>
  <si>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</si>
  <si>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</si>
  <si>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</si>
  <si>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</si>
  <si>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</si>
  <si>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</si>
  <si>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</si>
  <si>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</si>
  <si>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</si>
  <si>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</si>
  <si>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</si>
  <si>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</si>
  <si>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</si>
  <si>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</si>
  <si>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</si>
  <si>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</si>
  <si>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</si>
  <si>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</si>
  <si>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</si>
  <si>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</si>
  <si>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</si>
  <si>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</si>
  <si>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</si>
  <si>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</si>
  <si>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</si>
  <si>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</si>
  <si>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</si>
  <si>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</si>
  <si>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</si>
  <si>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</si>
  <si>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</si>
  <si>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</si>
  <si>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</si>
  <si>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</si>
  <si>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</si>
  <si>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</si>
  <si>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</si>
  <si>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</si>
  <si>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</si>
  <si>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</si>
  <si>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</si>
  <si>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</si>
  <si>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</si>
  <si>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</si>
  <si>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</si>
  <si>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</si>
  <si>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</si>
  <si>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</si>
  <si>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</si>
  <si>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</si>
  <si>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</si>
  <si>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</si>
  <si>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</si>
  <si>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</si>
  <si>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</si>
  <si>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</si>
  <si>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</si>
  <si>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</si>
  <si>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</si>
  <si>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</si>
  <si>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</si>
  <si>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</si>
  <si>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</si>
  <si>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</si>
  <si>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</si>
  <si>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</si>
  <si>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</si>
  <si>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</si>
  <si>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</si>
  <si>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</si>
  <si>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</si>
  <si>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</si>
  <si>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</si>
  <si>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</si>
  <si>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</si>
  <si>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</si>
  <si>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</si>
  <si>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</si>
  <si>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</si>
  <si>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</si>
  <si>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</si>
  <si>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</si>
  <si>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</si>
  <si>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</si>
  <si>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</si>
  <si>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</si>
  <si>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</si>
  <si>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</si>
  <si>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</si>
  <si>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</si>
  <si>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</si>
  <si>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</si>
  <si>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</si>
  <si>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</si>
  <si>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</si>
  <si>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</si>
  <si>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</si>
  <si>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</si>
  <si>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</si>
  <si>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</si>
  <si>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</si>
  <si>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</si>
  <si>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</si>
  <si>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</si>
  <si>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</si>
  <si>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</si>
  <si>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</si>
  <si>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</si>
  <si>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</si>
  <si>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</si>
  <si>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</si>
  <si>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</si>
  <si>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</si>
  <si>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</si>
  <si>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</si>
  <si>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</si>
  <si>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</si>
  <si>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</si>
  <si>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</si>
  <si>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</si>
  <si>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</si>
  <si>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</si>
  <si>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</si>
  <si>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</si>
  <si>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</si>
  <si>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</si>
  <si>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</si>
  <si>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</si>
  <si>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</si>
  <si>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</si>
  <si>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</si>
  <si>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</si>
  <si>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</si>
  <si>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</si>
  <si>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</si>
  <si>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</si>
  <si>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</si>
  <si>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</si>
  <si>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</si>
  <si>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</si>
  <si>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</si>
  <si>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</si>
  <si>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</si>
  <si>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</si>
  <si>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</si>
  <si>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</si>
  <si>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</si>
  <si>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</si>
  <si>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</si>
  <si>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</si>
  <si>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</si>
  <si>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</si>
  <si>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</si>
  <si>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</si>
  <si>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</si>
  <si>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</si>
  <si>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</si>
  <si>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</si>
  <si>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</si>
  <si>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</si>
  <si>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</si>
  <si>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</si>
  <si>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</si>
  <si>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</si>
  <si>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</si>
  <si>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</si>
  <si>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</si>
  <si>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</si>
  <si>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</si>
  <si>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</si>
  <si>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</si>
  <si>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</si>
  <si>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</si>
  <si>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</si>
  <si>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</si>
  <si>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</si>
  <si>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</si>
  <si>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</si>
  <si>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</si>
  <si>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</si>
  <si>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</si>
  <si>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</si>
  <si>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</si>
  <si>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</si>
  <si>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</si>
  <si>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</si>
  <si>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</si>
  <si>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</si>
  <si>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</si>
  <si>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</si>
  <si>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</si>
  <si>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</si>
  <si>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</si>
  <si>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</si>
  <si>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</si>
  <si>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</si>
  <si>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</si>
  <si>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</si>
  <si>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</si>
  <si>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</si>
  <si>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</si>
  <si>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</si>
  <si>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</si>
  <si>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</si>
  <si>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</si>
  <si>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</si>
  <si>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</si>
  <si>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</si>
  <si>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</si>
  <si>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</si>
  <si>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</si>
  <si>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</si>
  <si>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</si>
  <si>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</si>
  <si>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</si>
  <si>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</si>
  <si>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</si>
  <si>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</si>
  <si>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</si>
  <si>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</si>
  <si>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</si>
  <si>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</si>
  <si>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</si>
  <si>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</si>
  <si>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</si>
  <si>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</si>
  <si>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</si>
  <si>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</si>
  <si>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</si>
  <si>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</si>
  <si>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</si>
  <si>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</si>
  <si>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</si>
  <si>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</si>
  <si>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</si>
  <si>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</si>
  <si>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</si>
  <si>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</si>
  <si>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</si>
  <si>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</si>
  <si>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</si>
  <si>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</si>
  <si>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</si>
  <si>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</si>
  <si>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</si>
  <si>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</si>
  <si>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</si>
  <si>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</si>
  <si>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</si>
  <si>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</si>
  <si>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</si>
  <si>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</si>
  <si>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</si>
  <si>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</si>
  <si>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</si>
  <si>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</si>
  <si>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</si>
  <si>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</si>
  <si>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</si>
  <si>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</si>
  <si>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</si>
  <si>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</si>
  <si>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</si>
  <si>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</si>
  <si>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</si>
  <si>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</si>
  <si>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</si>
  <si>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</si>
  <si>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</si>
  <si>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</si>
  <si>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</si>
  <si>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</si>
  <si>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</si>
  <si>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</si>
  <si>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</si>
  <si>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</si>
  <si>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</si>
  <si>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</si>
  <si>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</si>
  <si>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</si>
  <si>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</si>
  <si>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</si>
  <si>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</si>
  <si>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</si>
  <si>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</si>
  <si>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</si>
  <si>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</si>
  <si>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</si>
  <si>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</si>
  <si>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</si>
  <si>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</si>
  <si>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</si>
  <si>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</si>
  <si>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</si>
  <si>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</si>
  <si>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</si>
  <si>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</si>
  <si>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</si>
  <si>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</si>
  <si>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</si>
  <si>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</si>
  <si>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</si>
  <si>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</si>
  <si>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</si>
  <si>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</si>
  <si>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</si>
  <si>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</si>
  <si>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</si>
  <si>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</si>
  <si>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</si>
  <si>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</si>
  <si>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</si>
  <si>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</si>
  <si>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</si>
  <si>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</si>
  <si>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</si>
  <si>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</si>
  <si>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</si>
  <si>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</si>
  <si>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</si>
  <si>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</si>
  <si>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</si>
  <si>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</si>
  <si>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</si>
  <si>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</si>
  <si>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</si>
  <si>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</si>
  <si>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</si>
  <si>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</si>
  <si>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</si>
  <si>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</si>
  <si>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</si>
  <si>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</si>
  <si>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</si>
  <si>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</si>
  <si>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</si>
  <si>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</si>
  <si>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</si>
  <si>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</si>
  <si>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</si>
  <si>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</si>
  <si>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</si>
  <si>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</si>
  <si>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</si>
  <si>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</si>
  <si>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</si>
  <si>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</si>
  <si>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</si>
  <si>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</si>
  <si>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</si>
  <si>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</si>
  <si>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</si>
  <si>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</si>
  <si>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</si>
  <si>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</si>
  <si>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</si>
  <si>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</si>
  <si>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</si>
  <si>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</si>
  <si>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</si>
  <si>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</si>
  <si>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</si>
  <si>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</si>
  <si>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</si>
  <si>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</si>
  <si>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</si>
  <si>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</si>
  <si>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</si>
  <si>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</si>
  <si>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</si>
  <si>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</si>
  <si>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</si>
  <si>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</si>
  <si>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</si>
  <si>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</si>
  <si>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</si>
  <si>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</si>
  <si>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</si>
  <si>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</si>
  <si>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</si>
  <si>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</si>
  <si>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</si>
  <si>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</si>
  <si>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</si>
  <si>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</si>
  <si>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</si>
  <si>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</si>
  <si>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</si>
  <si>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</si>
  <si>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</si>
  <si>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</si>
  <si>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</si>
  <si>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</si>
  <si>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</si>
  <si>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</si>
  <si>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</si>
  <si>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</si>
  <si>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</si>
  <si>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</si>
  <si>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</si>
  <si>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</si>
  <si>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</si>
  <si>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</si>
  <si>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</si>
  <si>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</si>
  <si>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</si>
  <si>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</si>
  <si>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</si>
  <si>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</si>
  <si>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</si>
  <si>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</si>
  <si>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</si>
  <si>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</si>
  <si>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</si>
  <si>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</si>
  <si>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</si>
  <si>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</si>
  <si>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</si>
  <si>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</si>
  <si>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</si>
  <si>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</si>
  <si>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</si>
  <si>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</si>
  <si>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</si>
  <si>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</si>
  <si>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</si>
  <si>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</si>
  <si>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</si>
  <si>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</si>
  <si>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</si>
  <si>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</si>
  <si>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</si>
  <si>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</si>
  <si>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</si>
  <si>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</si>
  <si>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</si>
  <si>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</si>
  <si>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</si>
  <si>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</si>
  <si>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</si>
  <si>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</si>
  <si>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</si>
  <si>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</si>
  <si>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</si>
  <si>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</si>
  <si>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</si>
  <si>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</si>
  <si>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</si>
  <si>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</si>
  <si>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</si>
  <si>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</si>
  <si>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</si>
  <si>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</si>
  <si>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</si>
  <si>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</si>
  <si>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</si>
  <si>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</si>
  <si>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</si>
  <si>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</si>
  <si>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</si>
  <si>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</si>
  <si>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</si>
  <si>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</si>
  <si>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</si>
  <si>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</si>
  <si>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</si>
  <si>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</si>
  <si>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</si>
  <si>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</si>
  <si>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</si>
  <si>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</si>
  <si>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</si>
  <si>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</si>
  <si>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</si>
  <si>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</si>
  <si>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</si>
  <si>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</si>
  <si>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</si>
  <si>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</si>
  <si>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</si>
  <si>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</si>
  <si>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</si>
  <si>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</si>
  <si>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</si>
  <si>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</si>
  <si>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</si>
  <si>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</si>
  <si>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</si>
  <si>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</si>
  <si>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</si>
  <si>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</si>
  <si>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</si>
  <si>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</si>
  <si>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</si>
  <si>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</si>
  <si>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</si>
  <si>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</si>
  <si>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</si>
  <si>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</si>
  <si>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</si>
  <si>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</si>
  <si>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</si>
  <si>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</si>
  <si>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</si>
  <si>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</si>
  <si>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</si>
  <si>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</si>
  <si>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</si>
  <si>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</si>
  <si>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</si>
  <si>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</si>
  <si>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</si>
  <si>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</si>
  <si>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</si>
  <si>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</si>
  <si>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</si>
  <si>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</si>
  <si>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</si>
  <si>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</si>
  <si>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</si>
  <si>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</si>
  <si>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</si>
  <si>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</si>
  <si>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</si>
  <si>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</si>
  <si>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</si>
  <si>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</si>
  <si>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</si>
  <si>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</si>
  <si>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</si>
  <si>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</si>
  <si>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</si>
  <si>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</si>
  <si>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</si>
  <si>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</si>
  <si>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</si>
  <si>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</si>
  <si>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</si>
  <si>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</si>
  <si>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</si>
  <si>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</si>
  <si>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</si>
  <si>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</si>
  <si>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</si>
  <si>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</si>
  <si>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</si>
  <si>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</si>
  <si>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</si>
  <si>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</si>
  <si>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</si>
  <si>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</si>
  <si>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</si>
  <si>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</si>
  <si>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</si>
  <si>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</si>
  <si>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</si>
  <si>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</si>
  <si>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</si>
  <si>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</si>
  <si>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</si>
  <si>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</si>
  <si>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</si>
  <si>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</si>
  <si>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</si>
  <si>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</si>
  <si>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</si>
  <si>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</si>
  <si>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</si>
  <si>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</si>
  <si>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</si>
  <si>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</si>
  <si>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</si>
  <si>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</si>
  <si>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</si>
  <si>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</si>
  <si>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</si>
  <si>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</si>
  <si>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</si>
  <si>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</si>
  <si>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</si>
  <si>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</si>
  <si>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</si>
  <si>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</si>
  <si>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</si>
  <si>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</si>
  <si>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</si>
  <si>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</si>
  <si>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</si>
  <si>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</si>
  <si>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</si>
  <si>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</si>
  <si>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</si>
  <si>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</si>
  <si>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</si>
  <si>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</si>
  <si>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</si>
  <si>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</si>
  <si>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</si>
  <si>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</si>
  <si>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</si>
  <si>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</si>
  <si>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</si>
  <si>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</si>
  <si>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</si>
  <si>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</si>
  <si>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</si>
  <si>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</si>
  <si>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</si>
  <si>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</si>
  <si>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</si>
  <si>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</si>
  <si>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</si>
  <si>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</si>
  <si>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</si>
  <si>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</si>
  <si>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</si>
  <si>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</si>
  <si>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</si>
  <si>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</si>
  <si>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</si>
  <si>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</si>
  <si>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</si>
  <si>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</si>
  <si>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</si>
  <si>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</si>
  <si>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</si>
  <si>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</si>
  <si>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</si>
  <si>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</si>
  <si>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</si>
  <si>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</si>
  <si>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</si>
  <si>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</si>
  <si>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</si>
  <si>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</si>
  <si>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</si>
  <si>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</si>
  <si>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</si>
  <si>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</si>
  <si>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</si>
  <si>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</si>
  <si>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</si>
  <si>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</si>
  <si>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</si>
  <si>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</si>
  <si>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</si>
  <si>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</si>
  <si>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</si>
  <si>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</si>
  <si>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</si>
  <si>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</si>
  <si>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</si>
  <si>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</si>
  <si>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</si>
  <si>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</si>
  <si>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</si>
  <si>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</si>
  <si>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</si>
  <si>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</si>
  <si>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</si>
  <si>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</si>
  <si>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</si>
  <si>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</si>
  <si>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</si>
  <si>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</si>
  <si>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</si>
  <si>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</si>
  <si>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</si>
  <si>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</si>
  <si>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</si>
  <si>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</si>
  <si>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</si>
  <si>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</si>
  <si>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</si>
  <si>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</si>
  <si>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</si>
  <si>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</si>
  <si>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</si>
  <si>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</si>
  <si>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</si>
  <si>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</si>
  <si>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</si>
  <si>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</si>
  <si>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</si>
  <si>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</si>
  <si>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</si>
  <si>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</si>
  <si>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</si>
  <si>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</si>
  <si>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</si>
  <si>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</si>
  <si>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</si>
  <si>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</si>
  <si>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</si>
  <si>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</si>
  <si>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</si>
  <si>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</si>
  <si>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</si>
  <si>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</si>
  <si>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</si>
  <si>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</si>
  <si>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</si>
  <si>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</si>
  <si>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</si>
  <si>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</si>
  <si>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</si>
  <si>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</si>
  <si>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</si>
  <si>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</si>
  <si>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</si>
  <si>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</si>
  <si>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</si>
  <si>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</si>
  <si>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</si>
  <si>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</si>
  <si>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</si>
  <si>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</si>
  <si>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</si>
  <si>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</si>
  <si>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</si>
  <si>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</si>
  <si>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</si>
  <si>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</si>
  <si>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</si>
  <si>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</si>
  <si>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</si>
  <si>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</si>
  <si>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</si>
  <si>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</si>
  <si>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</si>
  <si>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</si>
  <si>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</si>
  <si>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</si>
  <si>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</si>
  <si>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</si>
  <si>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</si>
  <si>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</si>
  <si>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</si>
  <si>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</si>
  <si>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</si>
  <si>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</si>
  <si>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</si>
  <si>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</si>
  <si>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</si>
  <si>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</si>
  <si>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</si>
  <si>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</si>
  <si>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</si>
  <si>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</si>
  <si>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</si>
  <si>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</si>
  <si>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</si>
  <si>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</si>
  <si>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</si>
  <si>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</si>
  <si>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</si>
  <si>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</si>
  <si>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</si>
  <si>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</si>
  <si>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</si>
  <si>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</si>
  <si>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</si>
  <si>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</si>
  <si>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</si>
  <si>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</si>
  <si>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</si>
  <si>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</si>
  <si>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</si>
  <si>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</si>
  <si>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</si>
  <si>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</si>
  <si>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</si>
  <si>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</si>
  <si>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</si>
  <si>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</si>
  <si>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</si>
  <si>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</si>
  <si>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</si>
  <si>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</si>
  <si>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</si>
  <si>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</si>
  <si>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</si>
  <si>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</si>
  <si>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</si>
  <si>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</si>
  <si>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</si>
  <si>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</si>
  <si>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</si>
  <si>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</si>
  <si>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</si>
  <si>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</si>
  <si>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</si>
  <si>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</si>
  <si>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</si>
  <si>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</si>
  <si>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</si>
  <si>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</si>
  <si>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</si>
  <si>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</si>
  <si>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</si>
  <si>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</si>
  <si>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</si>
  <si>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</si>
  <si>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</si>
  <si>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</si>
  <si>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</si>
  <si>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</si>
  <si>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</si>
  <si>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</si>
  <si>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</si>
  <si>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</si>
  <si>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</si>
  <si>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</si>
  <si>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</si>
  <si>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</si>
  <si>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</si>
  <si>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</si>
  <si>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</si>
  <si>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</si>
  <si>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</si>
  <si>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</si>
  <si>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</si>
  <si>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</si>
  <si>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</si>
  <si>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</si>
  <si>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</si>
  <si>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</si>
  <si>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</si>
  <si>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</si>
  <si>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</si>
  <si>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</si>
  <si>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</si>
  <si>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</si>
  <si>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</si>
  <si>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</si>
  <si>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</si>
  <si>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</si>
  <si>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</si>
  <si>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</si>
  <si>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</si>
  <si>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</si>
  <si>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</si>
  <si>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</si>
  <si>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</si>
  <si>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</si>
  <si>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</si>
  <si>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</si>
  <si>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</si>
  <si>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</si>
  <si>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</si>
  <si>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</si>
  <si>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</si>
  <si>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</si>
  <si>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</si>
  <si>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</si>
  <si>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</si>
  <si>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</si>
  <si>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</si>
  <si>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</si>
  <si>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</si>
  <si>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</si>
  <si>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</si>
  <si>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</si>
  <si>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</si>
  <si>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</si>
  <si>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</si>
  <si>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</si>
  <si>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</si>
  <si>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</si>
  <si>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</si>
  <si>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</si>
  <si>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</si>
  <si>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</si>
  <si>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</si>
  <si>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</si>
  <si>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</si>
  <si>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</si>
  <si>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</si>
  <si>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</si>
  <si>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</si>
  <si>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</si>
  <si>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</si>
  <si>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</si>
  <si>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</si>
  <si>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</si>
  <si>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</si>
  <si>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</si>
  <si>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</si>
  <si>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</si>
  <si>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</si>
  <si>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</si>
  <si>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</si>
  <si>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</si>
  <si>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</si>
  <si>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</si>
  <si>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</si>
  <si>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</si>
  <si>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</si>
  <si>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</si>
  <si>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</si>
  <si>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</si>
  <si>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</si>
  <si>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</si>
  <si>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</si>
  <si>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</si>
  <si>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</si>
  <si>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</si>
  <si>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</si>
  <si>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</si>
  <si>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</si>
  <si>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</si>
  <si>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</si>
  <si>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</si>
  <si>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</si>
  <si>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</si>
  <si>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</si>
  <si>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</si>
  <si>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</si>
  <si>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</si>
  <si>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</si>
  <si>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</si>
  <si>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</si>
  <si>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</si>
  <si>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</si>
  <si>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</si>
  <si>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</si>
  <si>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</si>
  <si>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</si>
  <si>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</si>
  <si>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</si>
  <si>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</si>
  <si>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</si>
  <si>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</si>
  <si>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</si>
  <si>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</si>
  <si>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</si>
  <si>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</si>
  <si>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</si>
  <si>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</si>
  <si>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</si>
  <si>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</si>
  <si>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</si>
  <si>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</si>
  <si>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</si>
  <si>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</si>
  <si>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</si>
  <si>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</si>
  <si>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</si>
  <si>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</si>
  <si>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</si>
  <si>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</si>
  <si>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</si>
  <si>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</si>
  <si>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</si>
  <si>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</si>
  <si>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</si>
  <si>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</si>
  <si>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</si>
  <si>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</si>
  <si>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</si>
  <si>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</si>
  <si>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</si>
  <si>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</si>
  <si>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</si>
  <si>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</si>
  <si>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</si>
  <si>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</si>
  <si>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</si>
  <si>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</si>
  <si>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</si>
  <si>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</si>
  <si>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</si>
  <si>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</si>
  <si>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</si>
  <si>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</si>
  <si>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</si>
  <si>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</si>
  <si>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</si>
  <si>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</si>
  <si>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</si>
  <si>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</si>
  <si>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</si>
  <si>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</si>
  <si>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</si>
  <si>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</si>
  <si>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</si>
  <si>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</si>
  <si>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</si>
  <si>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</si>
  <si>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</si>
  <si>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</si>
  <si>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</si>
  <si>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</si>
  <si>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</si>
  <si>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</si>
  <si>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</si>
  <si>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</si>
  <si>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</si>
  <si>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</si>
  <si>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</si>
  <si>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</si>
  <si>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</si>
  <si>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</si>
  <si>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</si>
  <si>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</si>
  <si>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</si>
  <si>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</si>
  <si>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</si>
  <si>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</si>
  <si>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</si>
  <si>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</si>
  <si>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</si>
  <si>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</si>
  <si>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</si>
  <si>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</si>
  <si>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</si>
  <si>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</si>
  <si>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</si>
  <si>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</si>
  <si>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</si>
  <si>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</si>
  <si>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</si>
  <si>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</si>
  <si>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</si>
  <si>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</si>
  <si>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</si>
  <si>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</si>
  <si>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</si>
  <si>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</si>
  <si>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</si>
  <si>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</si>
  <si>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</si>
  <si>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</si>
  <si>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</si>
  <si>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</si>
  <si>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</si>
  <si>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</si>
  <si>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</si>
  <si>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</si>
  <si>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</si>
  <si>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</si>
  <si>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</si>
  <si>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</si>
  <si>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</si>
  <si>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</si>
  <si>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</si>
  <si>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</si>
  <si>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</si>
  <si>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</si>
  <si>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</si>
  <si>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</si>
  <si>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</si>
  <si>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</si>
  <si>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</si>
  <si>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</si>
  <si>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</si>
  <si>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</si>
  <si>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</si>
  <si>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</si>
  <si>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</si>
  <si>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</si>
  <si>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</si>
  <si>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</si>
  <si>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</si>
  <si>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</si>
  <si>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</si>
  <si>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</si>
  <si>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</si>
  <si>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</si>
  <si>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</si>
  <si>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</si>
  <si>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</si>
  <si>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</si>
  <si>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</si>
  <si>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</si>
  <si>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</si>
  <si>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</si>
  <si>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</si>
  <si>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</si>
  <si>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</si>
  <si>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</si>
  <si>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</si>
  <si>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</si>
  <si>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</si>
  <si>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</si>
  <si>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</si>
  <si>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</si>
  <si>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</si>
  <si>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</si>
  <si>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</si>
  <si>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</si>
  <si>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</si>
  <si>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</si>
  <si>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</si>
  <si>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</si>
  <si>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</si>
  <si>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</si>
  <si>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</si>
  <si>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</si>
  <si>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</si>
  <si>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</si>
  <si>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</si>
  <si>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</si>
  <si>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</si>
  <si>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</si>
  <si>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</si>
  <si>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</si>
  <si>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</si>
  <si>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</si>
  <si>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</si>
  <si>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</si>
  <si>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</si>
  <si>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</si>
  <si>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</si>
  <si>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</si>
  <si>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</si>
  <si>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</si>
  <si>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</si>
  <si>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</si>
  <si>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</si>
  <si>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</si>
  <si>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</si>
  <si>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</si>
  <si>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</si>
  <si>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</si>
  <si>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</si>
  <si>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</si>
  <si>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</si>
  <si>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</si>
  <si>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</si>
  <si>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</si>
  <si>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</si>
  <si>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</si>
  <si>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</si>
  <si>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</si>
  <si>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</si>
  <si>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</si>
  <si>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</si>
  <si>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</si>
  <si>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</si>
  <si>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</si>
  <si>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</si>
  <si>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</si>
  <si>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</si>
  <si>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</si>
  <si>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</si>
  <si>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</si>
  <si>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</si>
  <si>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</si>
  <si>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</si>
  <si>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</si>
  <si>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</si>
  <si>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</si>
  <si>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</si>
  <si>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</si>
  <si>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</si>
  <si>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</si>
  <si>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</si>
  <si>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</si>
  <si>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</si>
  <si>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</si>
  <si>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</si>
  <si>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</si>
  <si>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</si>
  <si>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</si>
  <si>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</si>
  <si>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</si>
  <si>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</si>
  <si>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</si>
  <si>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</si>
  <si>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</si>
  <si>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</si>
  <si>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</si>
  <si>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</si>
  <si>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</si>
  <si>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</si>
  <si>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</si>
  <si>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</si>
  <si>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</si>
  <si>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</si>
  <si>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</si>
  <si>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</si>
  <si>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</si>
  <si>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</si>
  <si>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</si>
  <si>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</si>
  <si>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</si>
  <si>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</si>
  <si>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</si>
  <si>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</si>
  <si>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</si>
  <si>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</si>
  <si>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</si>
  <si>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</si>
  <si>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</si>
  <si>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</si>
  <si>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</si>
  <si>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</si>
  <si>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</si>
  <si>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</si>
  <si>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</si>
  <si>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</si>
  <si>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</si>
  <si>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</si>
  <si>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</si>
  <si>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</si>
  <si>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</si>
  <si>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</si>
  <si>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</si>
  <si>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</si>
  <si>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</si>
  <si>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</si>
  <si>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</si>
  <si>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</si>
  <si>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</si>
  <si>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</si>
  <si>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</si>
  <si>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</si>
  <si>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</si>
  <si>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</si>
  <si>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</si>
  <si>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</si>
  <si>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</si>
  <si>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</si>
  <si>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</si>
  <si>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</si>
  <si>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</si>
  <si>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</si>
  <si>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</si>
  <si>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</si>
  <si>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</si>
  <si>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</si>
  <si>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</si>
  <si>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</si>
  <si>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</si>
  <si>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</si>
  <si>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</si>
  <si>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</si>
  <si>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</si>
  <si>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</si>
  <si>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</si>
  <si>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</si>
  <si>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</si>
  <si>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</si>
  <si>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</si>
  <si>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</si>
  <si>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</si>
  <si>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</si>
  <si>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</si>
  <si>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</si>
  <si>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</si>
  <si>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</si>
  <si>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</si>
  <si>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</si>
  <si>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</si>
  <si>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</si>
  <si>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</si>
  <si>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</si>
  <si>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</si>
  <si>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</si>
  <si>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</si>
  <si>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</si>
  <si>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</si>
  <si>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</si>
  <si>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</si>
  <si>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</si>
  <si>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</si>
  <si>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</si>
  <si>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</si>
  <si>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</si>
  <si>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</si>
  <si>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</si>
  <si>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</si>
  <si>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</si>
  <si>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</si>
  <si>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</si>
  <si>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</si>
  <si>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</si>
  <si>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</si>
  <si>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</si>
  <si>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</si>
  <si>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</si>
  <si>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</si>
  <si>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</si>
  <si>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</si>
  <si>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</si>
  <si>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</si>
  <si>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</si>
  <si>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</si>
  <si>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</si>
  <si>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</si>
  <si>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</si>
  <si>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</si>
  <si>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</si>
  <si>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</si>
  <si>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</si>
  <si>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</si>
  <si>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</si>
  <si>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</si>
  <si>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</si>
  <si>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</si>
  <si>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</si>
  <si>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</si>
  <si>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</si>
  <si>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</si>
  <si>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</si>
  <si>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</si>
  <si>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</si>
  <si>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</si>
  <si>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</si>
  <si>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</si>
  <si>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</si>
  <si>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</si>
  <si>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</si>
  <si>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</si>
  <si>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</si>
  <si>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</si>
  <si>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</si>
  <si>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</si>
  <si>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</si>
  <si>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</si>
  <si>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</si>
  <si>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</si>
  <si>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</si>
  <si>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</si>
  <si>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</si>
  <si>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</si>
  <si>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</si>
  <si>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</si>
  <si>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</si>
  <si>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</si>
  <si>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</si>
  <si>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</si>
  <si>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</si>
  <si>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</si>
  <si>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</si>
  <si>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</si>
  <si>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</si>
  <si>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</si>
  <si>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</si>
  <si>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</si>
  <si>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</si>
  <si>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</si>
  <si>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</si>
  <si>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</si>
  <si>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</si>
  <si>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</si>
  <si>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</si>
  <si>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</si>
  <si>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</si>
  <si>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</si>
  <si>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</si>
  <si>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</si>
  <si>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</si>
  <si>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</si>
  <si>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</si>
  <si>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</si>
  <si>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</si>
  <si>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</si>
  <si>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</si>
  <si>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</si>
  <si>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</si>
  <si>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</si>
  <si>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</si>
  <si>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</si>
  <si>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</si>
  <si>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</si>
  <si>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</si>
  <si>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</si>
  <si>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</si>
  <si>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</si>
  <si>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</si>
  <si>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</si>
  <si>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</si>
  <si>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</si>
  <si>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</si>
  <si>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</si>
  <si>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</si>
  <si>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</si>
  <si>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</si>
  <si>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</si>
  <si>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</si>
  <si>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</si>
  <si>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</si>
  <si>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</si>
  <si>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</si>
  <si>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</si>
  <si>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</si>
  <si>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</si>
  <si>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</si>
  <si>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</si>
  <si>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</si>
  <si>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</si>
  <si>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</si>
  <si>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</si>
  <si>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</si>
  <si>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</si>
  <si>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</si>
  <si>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</si>
  <si>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</si>
  <si>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</si>
  <si>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</si>
  <si>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</si>
  <si>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</si>
  <si>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</si>
  <si>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</si>
  <si>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</si>
  <si>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</si>
  <si>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</si>
  <si>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</si>
  <si>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</si>
  <si>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</si>
  <si>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</si>
  <si>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</si>
  <si>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</si>
  <si>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</si>
  <si>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</si>
  <si>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</si>
  <si>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</si>
  <si>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</si>
  <si>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</si>
  <si>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</si>
  <si>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</si>
  <si>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</si>
  <si>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</si>
  <si>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</si>
  <si>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</si>
  <si>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</si>
  <si>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</si>
  <si>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</si>
  <si>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</si>
  <si>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</si>
  <si>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</si>
  <si>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</si>
  <si>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</si>
  <si>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</si>
  <si>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</si>
  <si>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</si>
  <si>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</si>
  <si>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</si>
  <si>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</si>
  <si>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</si>
  <si>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</si>
  <si>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</si>
  <si>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</si>
  <si>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</si>
  <si>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</si>
  <si>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</si>
  <si>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</si>
  <si>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</si>
  <si>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</si>
  <si>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</si>
  <si>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</si>
  <si>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</si>
  <si>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</si>
  <si>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</si>
  <si>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</si>
  <si>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</si>
  <si>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</si>
  <si>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</si>
  <si>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</si>
  <si>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</si>
  <si>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</si>
  <si>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</si>
  <si>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</si>
  <si>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</si>
  <si>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</si>
  <si>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</si>
  <si>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</si>
  <si>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</si>
  <si>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</si>
  <si>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</si>
  <si>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</si>
  <si>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</si>
  <si>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</si>
  <si>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</si>
  <si>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</si>
  <si>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</si>
  <si>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</si>
  <si>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</si>
  <si>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</si>
  <si>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</si>
  <si>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</si>
  <si>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</si>
  <si>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</si>
  <si>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</si>
  <si>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</si>
  <si>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</si>
  <si>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</si>
  <si>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</si>
  <si>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</si>
  <si>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</si>
  <si>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</si>
  <si>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</si>
  <si>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</si>
  <si>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</si>
  <si>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</si>
  <si>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</si>
  <si>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</si>
  <si>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</si>
  <si>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</si>
  <si>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</si>
  <si>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</si>
  <si>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</si>
  <si>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</si>
  <si>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</si>
  <si>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</si>
  <si>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</si>
  <si>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</si>
  <si>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</si>
  <si>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</si>
  <si>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</si>
  <si>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</si>
  <si>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</si>
  <si>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</si>
  <si>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</si>
  <si>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</si>
  <si>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</si>
  <si>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</si>
  <si>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</si>
  <si>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</si>
  <si>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</si>
  <si>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</si>
  <si>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</si>
  <si>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</si>
  <si>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</si>
  <si>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</si>
  <si>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</si>
  <si>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</si>
  <si>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</si>
  <si>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</si>
  <si>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</si>
  <si>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</si>
  <si>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</si>
  <si>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</si>
  <si>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</si>
  <si>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</si>
  <si>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</si>
  <si>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</si>
  <si>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</si>
  <si>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</si>
  <si>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</si>
  <si>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</si>
  <si>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</si>
  <si>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</si>
  <si>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</si>
  <si>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</si>
  <si>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</si>
  <si>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</si>
  <si>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</si>
  <si>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</si>
  <si>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</si>
  <si>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</si>
  <si>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</si>
  <si>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</si>
  <si>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</si>
  <si>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</si>
  <si>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</si>
  <si>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</si>
  <si>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</si>
  <si>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</si>
  <si>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</si>
  <si>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</si>
  <si>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</si>
  <si>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</si>
  <si>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</si>
  <si>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</si>
  <si>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</si>
  <si>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</si>
  <si>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</si>
  <si>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</si>
  <si>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</si>
  <si>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</si>
  <si>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</si>
  <si>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</si>
  <si>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</si>
  <si>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</si>
  <si>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</si>
  <si>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</si>
  <si>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</si>
  <si>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</si>
  <si>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</si>
  <si>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</si>
  <si>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</si>
  <si>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</si>
  <si>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</si>
  <si>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</si>
  <si>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</si>
  <si>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</si>
  <si>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</si>
  <si>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</si>
  <si>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</si>
  <si>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</si>
  <si>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</si>
  <si>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</si>
  <si>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</si>
  <si>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</si>
  <si>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</si>
  <si>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</si>
  <si>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</si>
  <si>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</si>
  <si>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</si>
  <si>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</si>
  <si>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</si>
  <si>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</si>
  <si>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</si>
  <si>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</si>
  <si>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</si>
  <si>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</si>
  <si>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</si>
  <si>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</si>
  <si>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</si>
  <si>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</si>
  <si>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</si>
  <si>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</si>
  <si>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</si>
  <si>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</si>
  <si>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</si>
  <si>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</si>
  <si>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</si>
  <si>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</si>
  <si>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</si>
  <si>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</si>
  <si>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</si>
  <si>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</si>
  <si>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</si>
  <si>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</si>
  <si>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</si>
  <si>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</si>
  <si>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</si>
  <si>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</si>
  <si>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</si>
  <si>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</si>
  <si>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</si>
  <si>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</si>
  <si>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</si>
  <si>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</si>
  <si>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</si>
  <si>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</si>
  <si>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</si>
  <si>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</si>
  <si>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</si>
  <si>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</si>
  <si>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</si>
  <si>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</si>
  <si>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</si>
  <si>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</si>
  <si>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</si>
  <si>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</si>
  <si>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</si>
  <si>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</si>
  <si>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</si>
  <si>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</si>
  <si>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</si>
  <si>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</si>
  <si>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</si>
  <si>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</si>
  <si>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</si>
  <si>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</si>
  <si>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</si>
  <si>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</si>
  <si>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</si>
  <si>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</si>
  <si>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</si>
  <si>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</si>
  <si>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</si>
  <si>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</si>
  <si>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</si>
  <si>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</si>
  <si>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</si>
  <si>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</si>
  <si>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</si>
  <si>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</si>
  <si>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</si>
  <si>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</si>
  <si>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</si>
  <si>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</si>
  <si>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</si>
  <si>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</si>
  <si>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</si>
  <si>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</si>
  <si>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</si>
  <si>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</si>
  <si>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</si>
  <si>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</si>
  <si>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</si>
  <si>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</si>
  <si>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</si>
  <si>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</si>
  <si>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</si>
  <si>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</si>
  <si>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</si>
  <si>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</si>
  <si>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</si>
  <si>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</si>
  <si>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</si>
  <si>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</si>
  <si>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</si>
  <si>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</si>
  <si>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</si>
  <si>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</si>
  <si>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</si>
  <si>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</si>
  <si>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</si>
  <si>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</si>
  <si>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</si>
  <si>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</si>
  <si>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</si>
  <si>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</si>
  <si>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</si>
  <si>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</si>
  <si>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</si>
  <si>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</si>
  <si>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</si>
  <si>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</si>
  <si>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</si>
  <si>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</si>
  <si>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</si>
  <si>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</si>
  <si>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</si>
  <si>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</si>
  <si>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</si>
  <si>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</si>
  <si>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</si>
  <si>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</si>
  <si>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</si>
  <si>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</si>
  <si>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</si>
  <si>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</si>
  <si>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</si>
  <si>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</si>
  <si>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</si>
  <si>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</si>
  <si>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</si>
  <si>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</si>
  <si>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</si>
  <si>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</si>
  <si>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</si>
  <si>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</si>
  <si>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</si>
  <si>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</si>
  <si>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</si>
  <si>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</si>
  <si>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</si>
  <si>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</si>
  <si>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</si>
  <si>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</si>
  <si>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</si>
  <si>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</si>
  <si>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</si>
  <si>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</si>
  <si>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</si>
  <si>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</si>
  <si>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</si>
  <si>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</si>
  <si>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</si>
  <si>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</si>
  <si>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</si>
  <si>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</si>
  <si>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</si>
  <si>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</si>
  <si>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</si>
  <si>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</si>
  <si>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</si>
  <si>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</si>
  <si>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</si>
  <si>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</si>
  <si>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</si>
  <si>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</si>
  <si>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</si>
  <si>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</si>
  <si>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</si>
  <si>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</si>
  <si>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</si>
  <si>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</si>
  <si>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</si>
  <si>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</si>
  <si>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</si>
  <si>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</si>
  <si>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</si>
  <si>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</si>
  <si>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</si>
  <si>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</si>
  <si>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</si>
  <si>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</si>
  <si>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</si>
  <si>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</si>
  <si>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</si>
  <si>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</si>
  <si>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</si>
  <si>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</si>
  <si>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</si>
  <si>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</si>
  <si>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</si>
  <si>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</si>
  <si>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</si>
  <si>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</si>
  <si>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</si>
  <si>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</si>
  <si>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</si>
  <si>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</si>
  <si>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</si>
  <si>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</si>
  <si>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</si>
  <si>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</si>
  <si>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</si>
  <si>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</si>
  <si>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</si>
  <si>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</si>
  <si>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</si>
  <si>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</si>
  <si>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</si>
  <si>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</si>
  <si>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</si>
  <si>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</si>
  <si>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</si>
  <si>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</si>
  <si>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</si>
  <si>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</si>
  <si>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</si>
  <si>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</si>
  <si>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</si>
  <si>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</si>
  <si>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</si>
  <si>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</si>
  <si>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</si>
  <si>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</si>
  <si>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</si>
  <si>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</si>
  <si>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</si>
  <si>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</si>
  <si>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</si>
  <si>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</si>
  <si>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</si>
  <si>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</si>
  <si>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</si>
  <si>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</si>
  <si>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</si>
  <si>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</si>
  <si>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</si>
  <si>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</si>
  <si>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</si>
  <si>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</si>
  <si>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</si>
  <si>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</si>
  <si>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</si>
  <si>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</si>
  <si>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</si>
  <si>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</si>
  <si>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</si>
  <si>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</si>
  <si>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</si>
  <si>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</si>
  <si>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</si>
  <si>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</si>
  <si>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</si>
  <si>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</si>
  <si>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</si>
  <si>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</si>
  <si>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</si>
  <si>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</si>
  <si>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</si>
  <si>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</si>
  <si>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</si>
  <si>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</si>
  <si>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</si>
  <si>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</si>
  <si>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</si>
  <si>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</si>
  <si>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</si>
  <si>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</si>
  <si>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</si>
  <si>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</si>
  <si>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</si>
  <si>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</si>
  <si>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</si>
  <si>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</si>
  <si>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</si>
  <si>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</si>
  <si>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</si>
  <si>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</si>
  <si>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</si>
  <si>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</si>
  <si>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</si>
  <si>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</si>
  <si>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</si>
  <si>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</si>
  <si>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</si>
  <si>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</si>
  <si>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</si>
  <si>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</si>
  <si>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</si>
  <si>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</si>
  <si>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</si>
  <si>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</si>
  <si>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</si>
  <si>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</si>
  <si>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</si>
  <si>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</si>
  <si>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</si>
  <si>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</si>
  <si>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</si>
  <si>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</si>
  <si>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</si>
  <si>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</si>
  <si>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</si>
  <si>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</si>
  <si>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</si>
  <si>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</si>
  <si>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</si>
  <si>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</si>
  <si>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</si>
  <si>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</si>
  <si>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</si>
  <si>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</si>
  <si>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</si>
  <si>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</si>
  <si>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</si>
  <si>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</si>
  <si>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</si>
  <si>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</si>
  <si>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</si>
  <si>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</si>
  <si>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</si>
  <si>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</si>
  <si>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</si>
  <si>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</si>
  <si>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</si>
  <si>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</si>
  <si>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</si>
  <si>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</si>
  <si>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</si>
  <si>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</si>
  <si>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</si>
  <si>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</si>
  <si>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</si>
  <si>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</si>
  <si>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</si>
  <si>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</si>
  <si>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</si>
  <si>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</si>
  <si>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</si>
  <si>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</si>
  <si>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</si>
  <si>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</si>
  <si>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</si>
  <si>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</si>
  <si>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</si>
  <si>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</si>
  <si>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</si>
  <si>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</si>
  <si>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</si>
  <si>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</si>
  <si>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</si>
  <si>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</si>
  <si>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</si>
  <si>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</si>
  <si>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</si>
  <si>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</si>
  <si>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</si>
  <si>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</si>
  <si>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</si>
  <si>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</si>
  <si>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</si>
  <si>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</si>
  <si>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</si>
  <si>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</si>
  <si>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</si>
  <si>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</si>
  <si>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</si>
  <si>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</si>
  <si>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</si>
  <si>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</si>
  <si>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</si>
  <si>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</si>
  <si>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</si>
  <si>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</si>
  <si>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</si>
  <si>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</si>
  <si>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</si>
  <si>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</si>
  <si>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</si>
  <si>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</si>
  <si>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</si>
  <si>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</si>
  <si>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</si>
  <si>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</si>
  <si>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</si>
  <si>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</si>
  <si>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</si>
  <si>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</si>
  <si>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</si>
  <si>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</si>
  <si>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</si>
  <si>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</si>
  <si>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</si>
  <si>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</si>
  <si>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</si>
  <si>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</si>
  <si>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</si>
  <si>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</si>
  <si>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</si>
  <si>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</si>
  <si>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</si>
  <si>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</si>
  <si>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</si>
  <si>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</si>
  <si>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</si>
  <si>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</si>
  <si>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</si>
  <si>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</si>
  <si>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</si>
  <si>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</si>
  <si>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</si>
  <si>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</si>
  <si>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</si>
  <si>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</si>
  <si>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</si>
  <si>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</si>
  <si>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</si>
  <si>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</si>
  <si>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</si>
  <si>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</si>
  <si>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</si>
  <si>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</si>
  <si>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</si>
  <si>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</si>
  <si>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</si>
  <si>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</si>
  <si>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</si>
  <si>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</si>
  <si>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</si>
  <si>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</si>
  <si>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</si>
  <si>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</si>
  <si>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</si>
  <si>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</si>
  <si>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</si>
  <si>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</si>
  <si>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</si>
  <si>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</si>
  <si>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</si>
  <si>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</si>
  <si>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</si>
  <si>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</si>
  <si>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</si>
  <si>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</si>
  <si>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</si>
  <si>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</si>
  <si>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</si>
  <si>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</si>
  <si>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</si>
  <si>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</si>
  <si>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</si>
  <si>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</si>
  <si>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</si>
  <si>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</si>
  <si>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</si>
  <si>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</si>
  <si>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</si>
  <si>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</si>
  <si>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</si>
  <si>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</si>
  <si>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</si>
  <si>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</si>
  <si>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</si>
  <si>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</si>
  <si>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</si>
  <si>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</si>
  <si>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</si>
  <si>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</si>
  <si>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</si>
  <si>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</si>
  <si>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</si>
  <si>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</si>
  <si>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</si>
  <si>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</si>
  <si>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</si>
  <si>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</si>
  <si>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</si>
  <si>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</si>
  <si>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</si>
  <si>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</si>
  <si>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</si>
  <si>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</si>
  <si>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</si>
  <si>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</si>
  <si>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</si>
  <si>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</si>
  <si>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</si>
  <si>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</si>
  <si>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</si>
  <si>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</si>
  <si>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</si>
  <si>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</si>
  <si>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</si>
  <si>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</si>
  <si>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</si>
  <si>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</si>
  <si>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</si>
  <si>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</si>
  <si>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</si>
  <si>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</si>
  <si>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</si>
  <si>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</si>
  <si>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</si>
  <si>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</si>
  <si>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</si>
  <si>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</si>
  <si>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</si>
  <si>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</si>
  <si>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</si>
  <si>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</si>
  <si>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</si>
  <si>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</si>
  <si>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</si>
  <si>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</si>
  <si>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</si>
  <si>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</si>
  <si>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</si>
  <si>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</si>
  <si>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</si>
  <si>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</si>
  <si>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</si>
  <si>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</si>
  <si>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</si>
  <si>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</si>
  <si>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</si>
  <si>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</si>
  <si>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</si>
  <si>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</si>
  <si>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</si>
  <si>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</si>
  <si>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</si>
  <si>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</si>
  <si>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</si>
  <si>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</si>
  <si>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</si>
  <si>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</si>
  <si>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</si>
  <si>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</si>
  <si>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</si>
  <si>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</si>
  <si>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</si>
  <si>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</si>
  <si>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</si>
  <si>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</si>
  <si>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</si>
  <si>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</si>
  <si>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</si>
  <si>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</si>
  <si>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</si>
  <si>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</si>
  <si>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</si>
  <si>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</si>
  <si>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</si>
  <si>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</si>
  <si>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</si>
  <si>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</si>
  <si>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</si>
  <si>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</si>
  <si>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</si>
  <si>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</si>
  <si>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</si>
  <si>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</si>
  <si>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</si>
  <si>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</si>
  <si>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</si>
  <si>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</si>
  <si>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</si>
  <si>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</si>
  <si>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</si>
  <si>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</si>
  <si>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</si>
  <si>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</si>
  <si>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</si>
  <si>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</si>
  <si>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</si>
  <si>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</si>
  <si>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</si>
  <si>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</si>
  <si>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</si>
  <si>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</si>
  <si>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</si>
  <si>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</si>
  <si>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</si>
  <si>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</si>
  <si>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</si>
  <si>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</si>
  <si>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</si>
  <si>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</si>
  <si>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</si>
  <si>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</si>
  <si>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</si>
  <si>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</si>
  <si>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</si>
  <si>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</si>
  <si>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</si>
  <si>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</si>
  <si>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</si>
  <si>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</si>
  <si>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</si>
  <si>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</si>
  <si>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</si>
  <si>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</si>
  <si>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</si>
  <si>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</si>
  <si>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</si>
  <si>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</si>
  <si>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</si>
  <si>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</si>
  <si>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</si>
  <si>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</si>
  <si>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</si>
  <si>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</si>
  <si>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</si>
  <si>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</si>
  <si>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</si>
  <si>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</si>
  <si>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</si>
  <si>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</si>
  <si>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</si>
  <si>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</si>
  <si>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</si>
  <si>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</si>
  <si>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</si>
  <si>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</si>
  <si>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</si>
  <si>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</si>
  <si>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</si>
  <si>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</si>
  <si>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</si>
  <si>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</si>
  <si>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</si>
  <si>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</si>
  <si>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</si>
  <si>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</si>
  <si>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</si>
  <si>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</si>
  <si>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</si>
  <si>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</si>
  <si>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</si>
  <si>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</si>
  <si>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</si>
  <si>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</si>
  <si>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</si>
  <si>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</si>
  <si>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</si>
  <si>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</si>
  <si>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</si>
  <si>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</si>
  <si>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</si>
  <si>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</si>
  <si>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</si>
  <si>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</si>
  <si>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</si>
  <si>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</si>
  <si>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</si>
  <si>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</si>
  <si>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</si>
  <si>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</si>
  <si>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</si>
  <si>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</si>
  <si>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</si>
  <si>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</si>
  <si>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</si>
  <si>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</si>
  <si>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</si>
  <si>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</si>
  <si>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</si>
  <si>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</si>
  <si>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</si>
  <si>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</si>
  <si>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</si>
  <si>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</si>
  <si>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</si>
  <si>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</si>
  <si>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</si>
  <si>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</si>
  <si>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</si>
  <si>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</si>
  <si>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</si>
  <si>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</si>
  <si>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</si>
  <si>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</si>
  <si>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</si>
  <si>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</si>
  <si>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</si>
  <si>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</si>
  <si>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</si>
  <si>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</si>
  <si>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</si>
  <si>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</si>
  <si>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</si>
  <si>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</si>
  <si>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</si>
  <si>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</si>
  <si>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</si>
  <si>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</si>
  <si>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</si>
  <si>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</si>
  <si>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</si>
  <si>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</si>
  <si>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</si>
  <si>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</si>
  <si>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</si>
  <si>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</si>
  <si>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</si>
  <si>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</si>
  <si>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</si>
  <si>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</si>
  <si>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</si>
  <si>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</si>
  <si>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</si>
  <si>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</si>
  <si>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</si>
  <si>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</si>
  <si>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</si>
  <si>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</si>
  <si>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</si>
  <si>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</si>
  <si>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</si>
  <si>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</si>
  <si>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</si>
  <si>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</si>
  <si>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</si>
  <si>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</si>
  <si>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</si>
  <si>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</si>
  <si>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</si>
  <si>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</si>
  <si>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</si>
  <si>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</si>
  <si>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</si>
  <si>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</si>
  <si>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</si>
  <si>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</si>
  <si>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</si>
  <si>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</si>
  <si>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</si>
  <si>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</si>
  <si>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</si>
  <si>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</si>
  <si>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</si>
  <si>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</si>
  <si>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</si>
  <si>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</si>
  <si>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</si>
  <si>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</si>
  <si>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</si>
  <si>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</si>
  <si>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</si>
  <si>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</si>
  <si>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</si>
  <si>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</si>
  <si>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</si>
  <si>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</si>
  <si>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</si>
  <si>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</si>
  <si>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</si>
  <si>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</si>
  <si>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</si>
  <si>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</si>
  <si>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</si>
  <si>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</si>
  <si>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</si>
  <si>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</si>
  <si>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</si>
  <si>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</si>
  <si>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</si>
  <si>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</si>
  <si>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</si>
  <si>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</si>
  <si>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</si>
  <si>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</si>
  <si>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</si>
  <si>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</si>
  <si>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</si>
  <si>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</si>
  <si>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</si>
  <si>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</si>
  <si>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</si>
  <si>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</si>
  <si>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</si>
  <si>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</si>
  <si>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</si>
  <si>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</si>
  <si>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</si>
  <si>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</si>
  <si>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</si>
  <si>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</si>
  <si>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</si>
  <si>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</si>
  <si>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</si>
  <si>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</si>
  <si>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</si>
  <si>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</si>
  <si>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</si>
  <si>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</si>
  <si>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</si>
  <si>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</si>
  <si>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</si>
  <si>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</si>
  <si>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</si>
  <si>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</si>
  <si>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</si>
  <si>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</si>
  <si>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</si>
  <si>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</si>
  <si>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</si>
  <si>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</si>
  <si>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</si>
  <si>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</si>
  <si>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</si>
  <si>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</si>
  <si>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</si>
  <si>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</si>
  <si>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</si>
  <si>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</si>
  <si>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</si>
  <si>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</si>
  <si>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</si>
  <si>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</si>
  <si>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</si>
  <si>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</si>
  <si>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</si>
  <si>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</si>
  <si>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</si>
  <si>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</si>
  <si>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</si>
  <si>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</si>
  <si>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</si>
  <si>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</si>
  <si>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</si>
  <si>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</si>
  <si>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</si>
  <si>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</si>
  <si>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</si>
  <si>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</si>
  <si>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</si>
  <si>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</si>
  <si>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</si>
  <si>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</si>
  <si>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</si>
  <si>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</si>
  <si>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</si>
  <si>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</si>
  <si>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</si>
  <si>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</si>
  <si>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</si>
  <si>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</si>
  <si>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</si>
  <si>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</si>
  <si>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</si>
  <si>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</si>
  <si>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</si>
  <si>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</si>
  <si>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</si>
  <si>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</si>
  <si>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</si>
  <si>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</si>
  <si>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</si>
  <si>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</si>
  <si>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</si>
  <si>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</si>
  <si>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</si>
  <si>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</si>
  <si>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</si>
  <si>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</si>
  <si>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</si>
  <si>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</si>
  <si>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</si>
  <si>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</si>
  <si>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</si>
  <si>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</si>
  <si>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</si>
  <si>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</si>
  <si>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</si>
  <si>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</si>
  <si>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</si>
  <si>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</si>
  <si>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</si>
  <si>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</si>
  <si>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</si>
  <si>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</si>
  <si>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</si>
  <si>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</si>
  <si>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</si>
  <si>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</si>
  <si>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</si>
  <si>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</si>
  <si>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</si>
  <si>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</si>
  <si>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</si>
  <si>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</si>
  <si>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</si>
  <si>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</si>
  <si>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</si>
  <si>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</si>
  <si>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</si>
  <si>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</si>
  <si>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</si>
  <si>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</si>
  <si>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</si>
  <si>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</si>
  <si>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</si>
  <si>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</si>
  <si>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</si>
  <si>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</si>
  <si>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</si>
  <si>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</si>
  <si>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</si>
  <si>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</si>
  <si>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</si>
  <si>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</si>
  <si>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</si>
  <si>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</si>
  <si>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</si>
  <si>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</si>
  <si>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</si>
  <si>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</si>
  <si>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</si>
  <si>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</si>
  <si>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</si>
  <si>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</si>
  <si>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</si>
  <si>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</si>
  <si>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</si>
  <si>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</si>
  <si>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</si>
  <si>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</si>
  <si>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</si>
  <si>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</si>
  <si>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</si>
  <si>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</si>
  <si>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</si>
  <si>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</si>
  <si>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</si>
  <si>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</si>
  <si>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</si>
  <si>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</si>
  <si>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</si>
  <si>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</si>
  <si>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</si>
  <si>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</si>
  <si>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</si>
  <si>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</si>
  <si>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</si>
  <si>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</si>
  <si>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</si>
  <si>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</si>
  <si>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</si>
  <si>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</si>
  <si>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</si>
  <si>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</si>
  <si>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</si>
  <si>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</si>
  <si>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</si>
  <si>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</si>
  <si>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</si>
  <si>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</si>
  <si>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</si>
  <si>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</si>
  <si>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</si>
  <si>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</si>
  <si>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</si>
  <si>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</si>
  <si>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</si>
  <si>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</si>
  <si>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</si>
  <si>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</si>
  <si>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</si>
  <si>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</si>
  <si>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</si>
  <si>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</si>
  <si>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</si>
  <si>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</si>
  <si>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</si>
  <si>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</si>
  <si>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</si>
  <si>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</si>
  <si>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</si>
  <si>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</si>
  <si>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</si>
  <si>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</si>
  <si>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</si>
  <si>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</si>
  <si>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</si>
  <si>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</si>
  <si>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</si>
  <si>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</si>
  <si>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</si>
  <si>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</si>
  <si>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</si>
  <si>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</si>
  <si>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</si>
  <si>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</si>
  <si>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</si>
  <si>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</si>
  <si>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</si>
  <si>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</si>
  <si>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</si>
  <si>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</si>
  <si>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</si>
  <si>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</si>
  <si>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</si>
  <si>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</si>
  <si>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</si>
  <si>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</si>
  <si>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</si>
  <si>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</si>
  <si>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</si>
  <si>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</si>
  <si>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</si>
  <si>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</si>
  <si>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</si>
  <si>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</si>
  <si>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</si>
  <si>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</si>
  <si>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</si>
  <si>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</si>
  <si>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</si>
  <si>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</si>
  <si>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</si>
  <si>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</si>
  <si>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</si>
  <si>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</si>
  <si>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</si>
  <si>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</si>
  <si>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</si>
  <si>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</si>
  <si>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</si>
  <si>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</si>
  <si>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</si>
  <si>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</si>
  <si>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</si>
  <si>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</si>
  <si>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</si>
  <si>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</si>
  <si>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</si>
  <si>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</si>
  <si>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</si>
  <si>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</si>
  <si>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</si>
  <si>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</si>
  <si>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</si>
  <si>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</si>
  <si>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</si>
  <si>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</si>
  <si>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</si>
  <si>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</si>
  <si>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</si>
  <si>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</si>
  <si>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</si>
  <si>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</si>
  <si>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</si>
  <si>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</si>
  <si>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</si>
  <si>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</si>
  <si>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</si>
  <si>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</si>
  <si>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</si>
  <si>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</si>
  <si>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</si>
  <si>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</si>
  <si>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</si>
  <si>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</si>
  <si>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</si>
  <si>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</si>
  <si>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</si>
  <si>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</si>
  <si>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</si>
  <si>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</si>
  <si>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</si>
  <si>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</si>
  <si>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</si>
  <si>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</si>
  <si>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</si>
  <si>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</si>
  <si>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</si>
  <si>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</si>
  <si>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</si>
  <si>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</si>
  <si>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</si>
  <si>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</si>
  <si>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</si>
  <si>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</si>
  <si>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</si>
  <si>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</si>
  <si>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</si>
  <si>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</si>
  <si>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</si>
  <si>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</si>
  <si>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</si>
  <si>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</si>
  <si>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</si>
  <si>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</si>
  <si>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</si>
  <si>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</si>
  <si>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</si>
  <si>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</si>
  <si>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</si>
  <si>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</si>
  <si>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</si>
  <si>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</si>
  <si>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</si>
  <si>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</si>
  <si>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</si>
  <si>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</si>
  <si>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</si>
  <si>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</si>
  <si>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</si>
  <si>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</si>
  <si>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</si>
  <si>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</si>
  <si>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</si>
  <si>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</si>
  <si>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</si>
  <si>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</si>
  <si>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</si>
  <si>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</si>
  <si>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</si>
  <si>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</si>
  <si>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</si>
  <si>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</si>
  <si>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</si>
  <si>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</si>
  <si>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</si>
  <si>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</si>
  <si>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</si>
  <si>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</si>
  <si>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</si>
  <si>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</si>
  <si>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</si>
  <si>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</si>
  <si>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</si>
  <si>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</si>
  <si>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</si>
  <si>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</si>
  <si>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</si>
  <si>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</si>
  <si>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</si>
  <si>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</si>
  <si>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</si>
  <si>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</si>
  <si>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</si>
  <si>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</si>
  <si>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</si>
  <si>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</si>
  <si>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</si>
  <si>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</si>
  <si>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</si>
  <si>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</si>
  <si>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</si>
  <si>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</si>
  <si>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</si>
  <si>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</si>
  <si>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</si>
  <si>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</si>
  <si>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</si>
  <si>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</si>
  <si>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</si>
  <si>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</si>
  <si>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</si>
  <si>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</si>
  <si>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</si>
  <si>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</si>
  <si>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</si>
  <si>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</si>
  <si>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</si>
  <si>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</si>
  <si>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</si>
  <si>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</si>
  <si>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</si>
  <si>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</si>
  <si>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</si>
  <si>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</si>
  <si>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</si>
  <si>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</si>
  <si>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</si>
  <si>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</si>
  <si>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</si>
  <si>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</si>
  <si>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</si>
  <si>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</si>
  <si>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</si>
  <si>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</si>
  <si>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</si>
  <si>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</si>
  <si>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</si>
  <si>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</si>
  <si>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</si>
  <si>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</si>
  <si>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</si>
  <si>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</si>
  <si>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</si>
  <si>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</si>
  <si>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</si>
  <si>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</si>
  <si>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</si>
  <si>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</si>
  <si>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</si>
  <si>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</si>
  <si>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</si>
  <si>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</si>
  <si>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</si>
  <si>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</si>
  <si>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</si>
  <si>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</si>
  <si>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</si>
  <si>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</si>
  <si>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</si>
  <si>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</si>
  <si>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</si>
  <si>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</si>
  <si>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</si>
  <si>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</si>
  <si>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</si>
  <si>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</si>
  <si>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</si>
  <si>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</si>
  <si>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</si>
  <si>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</si>
  <si>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</si>
  <si>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</si>
  <si>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</si>
  <si>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</si>
  <si>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</si>
  <si>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</si>
  <si>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</si>
  <si>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</si>
  <si>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</si>
  <si>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</si>
  <si>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</si>
  <si>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</si>
  <si>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</si>
  <si>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</si>
  <si>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</si>
  <si>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</si>
  <si>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</si>
  <si>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</si>
  <si>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</si>
  <si>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</si>
  <si>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</si>
  <si>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</si>
  <si>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</si>
  <si>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</si>
  <si>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</si>
  <si>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</si>
  <si>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</si>
  <si>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</si>
  <si>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</si>
  <si>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</si>
  <si>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</si>
  <si>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</si>
  <si>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</si>
  <si>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</si>
  <si>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</si>
  <si>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</si>
  <si>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</si>
  <si>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</si>
  <si>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</si>
  <si>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</si>
  <si>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</si>
  <si>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</si>
  <si>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</si>
  <si>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</si>
  <si>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</si>
  <si>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</si>
  <si>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</si>
  <si>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</si>
  <si>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</si>
  <si>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</si>
  <si>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</si>
  <si>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</si>
  <si>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</si>
  <si>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</si>
  <si>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</si>
  <si>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</si>
  <si>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</si>
  <si>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</si>
  <si>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</si>
  <si>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</si>
  <si>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</si>
  <si>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</si>
  <si>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</si>
  <si>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</si>
  <si>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</si>
  <si>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</si>
  <si>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</si>
  <si>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</si>
  <si>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</si>
  <si>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</si>
  <si>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</si>
  <si>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</si>
  <si>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</si>
  <si>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</si>
  <si>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</si>
  <si>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</si>
  <si>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</si>
  <si>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</si>
  <si>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</si>
  <si>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</si>
  <si>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</si>
  <si>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</si>
  <si>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</si>
  <si>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</si>
  <si>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</si>
  <si>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</si>
  <si>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</si>
  <si>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</si>
  <si>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</si>
  <si>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</si>
  <si>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</si>
  <si>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</si>
  <si>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</si>
  <si>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</si>
  <si>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</si>
  <si>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</si>
  <si>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</si>
  <si>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</si>
  <si>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</si>
  <si>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</si>
  <si>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</si>
  <si>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</si>
  <si>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</si>
  <si>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</si>
  <si>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</si>
  <si>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</si>
  <si>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</si>
  <si>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</si>
  <si>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</si>
  <si>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</si>
  <si>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</si>
  <si>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</si>
  <si>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</si>
  <si>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</si>
  <si>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</si>
  <si>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</si>
  <si>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</si>
  <si>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</si>
  <si>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</si>
  <si>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</si>
  <si>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</si>
  <si>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</si>
  <si>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</si>
  <si>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</si>
  <si>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</si>
  <si>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</si>
  <si>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</si>
  <si>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</si>
  <si>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</si>
  <si>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</si>
  <si>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</si>
  <si>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</si>
  <si>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</si>
  <si>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</si>
  <si>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</si>
  <si>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</si>
  <si>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</si>
  <si>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</si>
  <si>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</si>
  <si>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</si>
  <si>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</si>
  <si>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</si>
  <si>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</si>
  <si>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</si>
  <si>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</si>
  <si>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</si>
  <si>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</si>
  <si>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</si>
  <si>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</si>
  <si>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</si>
  <si>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</si>
  <si>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</si>
  <si>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</si>
  <si>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</si>
  <si>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</si>
  <si>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</si>
  <si>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</si>
  <si>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</si>
  <si>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</si>
  <si>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</si>
  <si>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</si>
  <si>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</si>
  <si>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</si>
  <si>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</si>
  <si>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</si>
  <si>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</si>
  <si>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</si>
  <si>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</si>
  <si>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</si>
  <si>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</si>
  <si>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</si>
  <si>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</si>
  <si>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</si>
  <si>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</si>
  <si>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</si>
  <si>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</si>
  <si>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</si>
  <si>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</si>
  <si>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</si>
  <si>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</si>
  <si>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</si>
  <si>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</si>
  <si>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</si>
  <si>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</si>
  <si>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</si>
  <si>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</si>
  <si>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</si>
  <si>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</si>
  <si>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</si>
  <si>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</si>
  <si>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</si>
  <si>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</si>
  <si>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</si>
  <si>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</si>
  <si>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</si>
  <si>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</si>
  <si>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</si>
  <si>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</si>
  <si>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</si>
  <si>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</si>
  <si>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</si>
  <si>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</si>
  <si>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</si>
  <si>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</si>
  <si>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</si>
  <si>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</si>
  <si>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</si>
  <si>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</si>
  <si>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</si>
  <si>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</si>
  <si>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</si>
  <si>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</si>
  <si>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</si>
  <si>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</si>
  <si>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</si>
  <si>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</si>
  <si>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</si>
  <si>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</si>
  <si>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</si>
  <si>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</si>
  <si>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</si>
  <si>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</si>
  <si>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</si>
  <si>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</si>
  <si>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</si>
  <si>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</si>
  <si>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</si>
  <si>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</si>
  <si>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</si>
  <si>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</si>
  <si>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</si>
  <si>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</si>
  <si>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</si>
  <si>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</si>
  <si>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</si>
  <si>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</si>
  <si>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</si>
  <si>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</si>
  <si>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</si>
  <si>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</si>
  <si>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</si>
  <si>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</si>
  <si>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</si>
  <si>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</si>
  <si>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</si>
  <si>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</si>
  <si>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</si>
  <si>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</si>
  <si>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</si>
  <si>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</si>
  <si>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</si>
  <si>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</si>
  <si>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</si>
  <si>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</si>
  <si>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</si>
  <si>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</si>
  <si>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</si>
  <si>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</si>
  <si>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</si>
  <si>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</si>
  <si>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</si>
  <si>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</si>
  <si>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</si>
  <si>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</si>
  <si>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</si>
  <si>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</si>
  <si>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</si>
  <si>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</si>
  <si>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</si>
  <si>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</si>
  <si>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</si>
  <si>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</si>
  <si>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</si>
  <si>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</si>
  <si>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</si>
  <si>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</si>
  <si>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</si>
  <si>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</si>
  <si>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</si>
  <si>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</si>
  <si>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</si>
  <si>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</si>
  <si>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</si>
  <si>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</si>
  <si>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</si>
  <si>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</si>
  <si>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</si>
  <si>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</si>
  <si>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</si>
  <si>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</si>
  <si>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</si>
  <si>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</si>
  <si>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</si>
  <si>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</si>
  <si>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</si>
  <si>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</si>
  <si>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</si>
  <si>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</si>
  <si>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</si>
  <si>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</si>
  <si>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</si>
  <si>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</si>
  <si>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</si>
  <si>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</si>
  <si>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</si>
  <si>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</si>
  <si>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</si>
  <si>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</si>
  <si>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</si>
  <si>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</si>
  <si>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</si>
  <si>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</si>
  <si>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</si>
  <si>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</si>
  <si>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</si>
  <si>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</si>
  <si>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</si>
  <si>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</si>
  <si>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</si>
  <si>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</si>
  <si>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</si>
  <si>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</si>
  <si>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</si>
  <si>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</si>
  <si>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</si>
  <si>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</si>
  <si>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</si>
  <si>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</si>
  <si>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</si>
  <si>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</si>
  <si>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</si>
  <si>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</si>
  <si>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</si>
  <si>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</si>
  <si>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</si>
  <si>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</si>
  <si>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</si>
  <si>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</si>
  <si>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</si>
  <si>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</si>
  <si>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</si>
  <si>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</si>
  <si>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</si>
  <si>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</si>
  <si>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</si>
  <si>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</si>
  <si>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</si>
  <si>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</si>
  <si>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</si>
  <si>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</si>
  <si>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</si>
  <si>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</si>
  <si>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</si>
  <si>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</si>
  <si>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</si>
  <si>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</si>
  <si>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</si>
  <si>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</si>
  <si>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</si>
  <si>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</si>
  <si>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</si>
  <si>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</si>
  <si>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</si>
  <si>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</si>
  <si>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</si>
  <si>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</si>
  <si>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</si>
  <si>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</si>
  <si>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</si>
  <si>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</si>
  <si>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</si>
  <si>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</si>
  <si>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</si>
  <si>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</si>
  <si>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</si>
  <si>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</si>
  <si>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</si>
  <si>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</si>
  <si>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</si>
  <si>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</si>
  <si>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</si>
  <si>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</si>
  <si>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</si>
  <si>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</si>
  <si>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</si>
  <si>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</si>
  <si>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</si>
  <si>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</si>
  <si>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</si>
  <si>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</si>
  <si>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</si>
  <si>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</si>
  <si>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</si>
  <si>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</si>
  <si>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</si>
  <si>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</si>
  <si>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</si>
  <si>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</si>
  <si>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</si>
  <si>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</si>
  <si>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</si>
  <si>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</si>
  <si>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</si>
  <si>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</si>
  <si>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</si>
  <si>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</si>
  <si>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</si>
  <si>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</si>
  <si>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</si>
  <si>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</si>
  <si>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</si>
  <si>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</si>
  <si>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</si>
  <si>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</si>
  <si>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</si>
  <si>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</si>
  <si>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</si>
  <si>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</si>
  <si>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</si>
  <si>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</si>
  <si>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</si>
  <si>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</si>
  <si>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</si>
  <si>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</si>
  <si>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</si>
  <si>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</si>
  <si>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</si>
  <si>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</si>
  <si>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</si>
  <si>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</si>
  <si>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</si>
  <si>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</si>
  <si>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</si>
  <si>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</si>
  <si>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</si>
  <si>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</si>
  <si>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</si>
  <si>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</si>
  <si>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</si>
  <si>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</si>
  <si>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</si>
  <si>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</si>
  <si>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</si>
  <si>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</si>
  <si>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</si>
  <si>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</si>
  <si>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</si>
  <si>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</si>
  <si>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</si>
  <si>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</si>
  <si>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</si>
  <si>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</si>
  <si>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</si>
  <si>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</si>
  <si>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</si>
  <si>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</si>
  <si>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</si>
  <si>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</si>
  <si>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</si>
  <si>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</si>
  <si>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</si>
  <si>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</si>
  <si>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</si>
  <si>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</si>
  <si>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</si>
  <si>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</si>
  <si>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</si>
  <si>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</si>
  <si>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</si>
  <si>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</si>
  <si>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</si>
  <si>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</si>
  <si>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</si>
  <si>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</si>
  <si>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</si>
  <si>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</si>
  <si>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</si>
  <si>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</si>
  <si>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</si>
  <si>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</si>
  <si>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</si>
  <si>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</si>
  <si>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</si>
  <si>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</si>
  <si>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</si>
  <si>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</si>
  <si>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</si>
  <si>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</si>
  <si>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</si>
  <si>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</si>
  <si>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</si>
  <si>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</si>
  <si>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</si>
  <si>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</si>
  <si>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</si>
  <si>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</si>
  <si>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</si>
  <si>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</si>
  <si>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</si>
  <si>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</si>
  <si>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</si>
  <si>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</si>
  <si>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</si>
  <si>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</si>
  <si>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</si>
  <si>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</si>
  <si>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</si>
  <si>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</si>
  <si>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</si>
  <si>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</si>
  <si>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</si>
  <si>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</si>
  <si>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</si>
  <si>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</si>
  <si>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</si>
  <si>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</si>
  <si>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</si>
  <si>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</si>
  <si>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</si>
  <si>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</si>
  <si>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</si>
  <si>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</si>
  <si>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</si>
  <si>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</si>
  <si>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</si>
  <si>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</si>
  <si>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</si>
  <si>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</si>
  <si>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</si>
  <si>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</si>
  <si>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</si>
  <si>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</si>
  <si>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</si>
  <si>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</si>
  <si>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</si>
  <si>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</si>
  <si>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</si>
  <si>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</si>
  <si>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</si>
  <si>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</si>
  <si>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</si>
  <si>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</si>
  <si>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</si>
  <si>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</si>
  <si>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</si>
  <si>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</si>
  <si>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</si>
  <si>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</si>
  <si>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</si>
  <si>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</si>
  <si>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</si>
  <si>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</si>
  <si>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</si>
  <si>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</si>
  <si>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</si>
  <si>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</si>
  <si>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</si>
  <si>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</si>
  <si>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</si>
  <si>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</si>
  <si>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</si>
  <si>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</si>
  <si>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</si>
  <si>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</si>
  <si>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</si>
  <si>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</si>
  <si>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</si>
  <si>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</si>
  <si>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</si>
  <si>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</si>
  <si>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</si>
  <si>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</si>
  <si>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</si>
  <si>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</si>
  <si>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</si>
  <si>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</si>
  <si>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</si>
  <si>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</si>
  <si>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</si>
  <si>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</si>
  <si>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</si>
  <si>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</si>
  <si>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</si>
  <si>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</si>
  <si>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</si>
  <si>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</si>
  <si>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</si>
  <si>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</si>
  <si>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</si>
  <si>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</si>
  <si>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</si>
  <si>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</si>
  <si>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</si>
  <si>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</si>
  <si>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</si>
  <si>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</si>
  <si>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</si>
  <si>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</si>
  <si>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</si>
  <si>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</si>
  <si>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</si>
  <si>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</si>
  <si>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</si>
  <si>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</si>
  <si>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</si>
  <si>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</si>
  <si>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</si>
  <si>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</si>
  <si>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</si>
  <si>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</si>
  <si>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</si>
  <si>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</si>
  <si>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</si>
  <si>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</si>
  <si>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</si>
  <si>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</si>
  <si>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</si>
  <si>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</si>
  <si>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</si>
  <si>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</si>
  <si>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</si>
  <si>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</si>
  <si>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</si>
  <si>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</si>
  <si>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</si>
  <si>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</si>
  <si>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</si>
  <si>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</si>
  <si>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</si>
  <si>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</si>
  <si>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</si>
  <si>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</si>
  <si>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</si>
  <si>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</si>
  <si>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</si>
  <si>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</si>
  <si>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</si>
  <si>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</si>
  <si>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</si>
  <si>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</si>
  <si>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</si>
  <si>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</si>
  <si>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</si>
  <si>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</si>
  <si>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</si>
  <si>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</si>
  <si>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</si>
  <si>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</si>
  <si>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</si>
  <si>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</si>
  <si>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</si>
  <si>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</si>
  <si>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</si>
  <si>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</si>
  <si>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</si>
  <si>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</si>
  <si>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</si>
  <si>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</si>
  <si>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</si>
  <si>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</si>
  <si>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</si>
  <si>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</si>
  <si>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</si>
  <si>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</si>
  <si>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</si>
  <si>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</si>
  <si>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</si>
  <si>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</si>
  <si>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</si>
  <si>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</si>
  <si>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</si>
  <si>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</si>
  <si>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</si>
  <si>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</si>
  <si>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</si>
  <si>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</si>
  <si>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</si>
  <si>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</si>
  <si>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</si>
  <si>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</si>
  <si>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</si>
  <si>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</si>
  <si>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</si>
  <si>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</si>
  <si>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</si>
  <si>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</si>
  <si>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</si>
  <si>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</si>
  <si>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</si>
  <si>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</si>
  <si>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</si>
  <si>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</si>
  <si>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</si>
  <si>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</si>
  <si>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</si>
  <si>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</si>
  <si>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</si>
  <si>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</si>
  <si>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</si>
  <si>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</si>
  <si>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</si>
  <si>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</si>
  <si>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</si>
  <si>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</si>
  <si>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</si>
  <si>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</si>
  <si>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</si>
  <si>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</si>
  <si>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</si>
  <si>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</si>
  <si>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</si>
  <si>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</si>
  <si>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</si>
  <si>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</si>
  <si>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</si>
  <si>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</si>
  <si>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</si>
  <si>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</si>
  <si>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</si>
  <si>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</si>
  <si>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</si>
  <si>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</si>
  <si>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</si>
  <si>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</si>
  <si>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</si>
  <si>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</si>
  <si>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</si>
  <si>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</si>
  <si>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</si>
  <si>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</si>
  <si>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</si>
  <si>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</si>
  <si>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</si>
  <si>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</si>
  <si>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</si>
  <si>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</si>
  <si>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</si>
  <si>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</si>
  <si>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</si>
  <si>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</si>
  <si>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</si>
  <si>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</si>
  <si>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</si>
  <si>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</si>
  <si>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</si>
  <si>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</si>
  <si>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</si>
  <si>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</si>
  <si>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</si>
  <si>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</si>
  <si>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</si>
  <si>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</si>
  <si>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</si>
  <si>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</si>
  <si>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</si>
  <si>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</si>
  <si>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</si>
  <si>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</si>
  <si>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</si>
  <si>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</si>
  <si>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</si>
  <si>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</si>
  <si>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</si>
  <si>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</si>
  <si>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</si>
  <si>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</si>
  <si>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</si>
  <si>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</si>
  <si>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</si>
  <si>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</si>
  <si>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</si>
  <si>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</si>
  <si>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</si>
  <si>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</si>
  <si>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</si>
  <si>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</si>
  <si>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</si>
  <si>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</si>
  <si>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</si>
  <si>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</si>
  <si>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</si>
  <si>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</si>
  <si>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</si>
  <si>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</si>
  <si>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</si>
  <si>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</si>
  <si>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</si>
  <si>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</si>
  <si>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</si>
  <si>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</si>
  <si>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</si>
  <si>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</si>
  <si>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</si>
  <si>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</si>
  <si>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</si>
  <si>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</si>
  <si>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</si>
  <si>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</si>
  <si>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</si>
  <si>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</si>
  <si>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</si>
  <si>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</si>
  <si>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</si>
  <si>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</si>
  <si>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</si>
  <si>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</si>
  <si>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</si>
  <si>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</si>
  <si>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</si>
  <si>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</si>
  <si>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</si>
  <si>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</si>
  <si>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</si>
  <si>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</si>
  <si>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</si>
  <si>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</si>
  <si>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</si>
  <si>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</si>
  <si>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</si>
  <si>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</si>
  <si>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</si>
  <si>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</si>
  <si>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</si>
  <si>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</si>
  <si>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</si>
  <si>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</si>
  <si>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</si>
  <si>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</si>
  <si>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</si>
  <si>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</si>
  <si>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</si>
  <si>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</si>
  <si>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</si>
  <si>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</si>
  <si>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</si>
  <si>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</si>
  <si>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</si>
  <si>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</si>
  <si>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</si>
  <si>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</si>
  <si>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</si>
  <si>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</si>
  <si>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</si>
  <si>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</si>
  <si>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</si>
  <si>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</si>
  <si>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</si>
  <si>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</si>
  <si>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</si>
  <si>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</si>
  <si>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</si>
  <si>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</si>
  <si>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</si>
  <si>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</si>
  <si>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</si>
  <si>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</si>
  <si>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</si>
  <si>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</si>
  <si>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</si>
  <si>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</si>
  <si>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</si>
  <si>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</si>
  <si>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</si>
  <si>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</si>
  <si>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</si>
  <si>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</si>
  <si>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</si>
  <si>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</si>
  <si>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</si>
  <si>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</si>
  <si>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</si>
  <si>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</si>
  <si>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</si>
  <si>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</si>
  <si>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</si>
  <si>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</si>
  <si>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</si>
  <si>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</si>
  <si>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</si>
  <si>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</si>
  <si>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</si>
  <si>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</si>
  <si>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</si>
  <si>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</si>
  <si>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</si>
  <si>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</si>
  <si>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</si>
  <si>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</si>
  <si>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</si>
  <si>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</si>
  <si>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</si>
  <si>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</si>
  <si>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</si>
  <si>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</si>
  <si>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</si>
  <si>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</si>
  <si>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</si>
  <si>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</si>
  <si>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</si>
  <si>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</si>
  <si>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</si>
  <si>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</si>
  <si>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</si>
  <si>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</si>
  <si>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</si>
  <si>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</si>
  <si>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</si>
  <si>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</si>
  <si>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</si>
  <si>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</si>
  <si>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</si>
  <si>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</si>
  <si>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</si>
  <si>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</si>
  <si>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</si>
  <si>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</si>
  <si>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</si>
  <si>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</si>
  <si>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</si>
  <si>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</si>
  <si>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</si>
  <si>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</si>
  <si>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</si>
  <si>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</si>
  <si>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</si>
  <si>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</si>
  <si>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</si>
  <si>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</si>
  <si>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</si>
  <si>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</si>
  <si>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</si>
  <si>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</si>
  <si>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</si>
  <si>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</si>
  <si>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</si>
  <si>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</si>
  <si>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</si>
  <si>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</si>
  <si>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</si>
  <si>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</si>
  <si>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</si>
  <si>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</si>
  <si>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</si>
  <si>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</si>
  <si>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</si>
  <si>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</si>
  <si>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</si>
  <si>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</si>
  <si>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</si>
  <si>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</si>
  <si>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</si>
  <si>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</si>
  <si>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</si>
  <si>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</si>
  <si>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</si>
  <si>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</si>
  <si>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</si>
  <si>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</si>
  <si>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</si>
  <si>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</si>
  <si>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</si>
  <si>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</si>
  <si>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</si>
  <si>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</si>
  <si>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</si>
  <si>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</si>
  <si>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</si>
  <si>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</si>
  <si>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</si>
  <si>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</si>
  <si>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</si>
  <si>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</si>
  <si>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</si>
  <si>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</si>
  <si>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</si>
  <si>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</si>
  <si>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</si>
  <si>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</si>
  <si>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</si>
  <si>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</si>
  <si>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</si>
  <si>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</si>
  <si>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</si>
  <si>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</si>
  <si>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</si>
  <si>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</si>
  <si>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</si>
  <si>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</si>
  <si>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</si>
  <si>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</si>
  <si>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</si>
  <si>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</si>
  <si>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</si>
  <si>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</si>
  <si>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</si>
  <si>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</si>
  <si>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</si>
  <si>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</si>
  <si>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</si>
  <si>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</si>
  <si>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</si>
  <si>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</si>
  <si>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</si>
  <si>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</si>
  <si>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</si>
  <si>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</si>
  <si>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</si>
  <si>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</si>
  <si>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</si>
  <si>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</si>
  <si>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</si>
  <si>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</si>
  <si>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</si>
  <si>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</si>
  <si>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</si>
  <si>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</si>
  <si>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</si>
  <si>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</si>
  <si>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</si>
  <si>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</si>
  <si>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</si>
  <si>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</si>
  <si>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</si>
  <si>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</si>
  <si>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</si>
  <si>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</si>
  <si>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</si>
  <si>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</si>
  <si>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</si>
  <si>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</si>
  <si>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</si>
  <si>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</si>
  <si>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</si>
  <si>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</si>
  <si>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</si>
  <si>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</si>
  <si>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</si>
  <si>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</si>
  <si>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</si>
  <si>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</si>
  <si>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</si>
  <si>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</si>
  <si>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</si>
  <si>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</si>
  <si>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</si>
  <si>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</si>
  <si>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</si>
  <si>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</si>
  <si>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</si>
  <si>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</si>
  <si>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</si>
  <si>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</si>
  <si>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</si>
  <si>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</si>
  <si>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</si>
  <si>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</si>
  <si>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</si>
  <si>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</si>
  <si>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</si>
  <si>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</si>
  <si>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</si>
  <si>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</si>
  <si>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</si>
  <si>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</si>
  <si>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</si>
  <si>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</si>
  <si>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</si>
  <si>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</si>
  <si>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</si>
  <si>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</si>
  <si>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</si>
  <si>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</si>
  <si>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</si>
  <si>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</si>
  <si>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</si>
  <si>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</si>
  <si>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</si>
  <si>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</si>
  <si>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</si>
  <si>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</si>
  <si>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</si>
  <si>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</si>
  <si>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</si>
  <si>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</si>
  <si>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</si>
  <si>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</si>
  <si>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</si>
  <si>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</si>
  <si>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</si>
  <si>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</si>
  <si>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</si>
  <si>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</si>
  <si>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</si>
  <si>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</si>
  <si>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</si>
  <si>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</si>
  <si>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</si>
  <si>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</si>
  <si>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</si>
  <si>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</si>
  <si>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</si>
  <si>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</si>
  <si>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</si>
  <si>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</si>
  <si>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</si>
  <si>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</si>
  <si>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</si>
  <si>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</si>
  <si>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</si>
  <si>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</si>
  <si>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</si>
  <si>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</si>
  <si>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</si>
  <si>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</si>
  <si>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</si>
  <si>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</si>
  <si>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</si>
  <si>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</si>
  <si>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</si>
  <si>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</si>
  <si>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</si>
  <si>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</si>
  <si>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</si>
  <si>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</si>
  <si>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</si>
  <si>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</si>
  <si>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</si>
  <si>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</si>
  <si>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</si>
  <si>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</si>
  <si>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</si>
  <si>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</si>
  <si>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</si>
  <si>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</si>
  <si>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</si>
  <si>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</si>
  <si>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</si>
  <si>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</si>
  <si>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</si>
  <si>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</si>
  <si>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</si>
  <si>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</si>
  <si>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</si>
  <si>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</si>
  <si>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</si>
  <si>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</si>
  <si>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</si>
  <si>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</si>
  <si>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</si>
  <si>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</si>
  <si>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</si>
  <si>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</si>
  <si>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</si>
  <si>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</si>
  <si>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</si>
  <si>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</si>
  <si>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</si>
  <si>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</si>
  <si>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</si>
  <si>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</si>
  <si>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</si>
  <si>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</si>
  <si>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</si>
  <si>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</si>
  <si>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</si>
  <si>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</si>
  <si>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</si>
  <si>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</si>
  <si>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</si>
  <si>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</si>
  <si>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</si>
  <si>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</si>
  <si>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</si>
  <si>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</si>
  <si>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</si>
  <si>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</si>
  <si>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</si>
  <si>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</si>
  <si>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</si>
  <si>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</si>
  <si>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</si>
  <si>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</si>
  <si>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</si>
  <si>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</si>
  <si>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</si>
  <si>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</si>
  <si>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</si>
  <si>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</si>
  <si>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</si>
  <si>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</si>
  <si>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</si>
  <si>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</si>
  <si>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</si>
  <si>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</si>
  <si>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</si>
  <si>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</si>
  <si>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</si>
  <si>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</si>
  <si>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</si>
  <si>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</si>
  <si>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</si>
  <si>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</si>
  <si>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</si>
  <si>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</si>
  <si>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</si>
  <si>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</si>
  <si>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</si>
  <si>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</si>
  <si>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</si>
  <si>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</si>
  <si>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</si>
  <si>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</si>
  <si>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</si>
  <si>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</si>
  <si>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</si>
  <si>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</si>
  <si>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</si>
  <si>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</si>
  <si>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</si>
  <si>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</si>
  <si>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</si>
  <si>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</si>
  <si>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</si>
  <si>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</si>
  <si>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</si>
  <si>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</si>
  <si>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</si>
  <si>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</si>
  <si>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</si>
  <si>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</si>
  <si>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</si>
  <si>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</si>
  <si>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</si>
  <si>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</si>
  <si>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</si>
  <si>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</si>
  <si>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</si>
  <si>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</si>
  <si>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</si>
  <si>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</si>
  <si>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</si>
  <si>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</si>
  <si>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</si>
  <si>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</si>
  <si>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</si>
  <si>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</si>
  <si>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</si>
  <si>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</si>
  <si>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</si>
  <si>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</si>
  <si>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</si>
  <si>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</si>
  <si>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</si>
  <si>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</si>
  <si>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</si>
  <si>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</si>
  <si>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</si>
  <si>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</si>
  <si>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</si>
  <si>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</si>
  <si>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</si>
  <si>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</si>
  <si>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</si>
  <si>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</si>
  <si>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</si>
  <si>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</si>
  <si>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</si>
  <si>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</si>
  <si>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</si>
  <si>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</si>
  <si>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</si>
  <si>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</si>
  <si>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</si>
  <si>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</si>
  <si>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</si>
  <si>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</si>
  <si>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</si>
  <si>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</si>
  <si>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</si>
  <si>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</si>
  <si>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</si>
  <si>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</si>
  <si>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</si>
  <si>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</si>
  <si>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</si>
  <si>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</si>
  <si>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</si>
  <si>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</si>
  <si>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</si>
  <si>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</si>
  <si>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</si>
  <si>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</si>
  <si>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</si>
  <si>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</si>
  <si>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</si>
  <si>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</si>
  <si>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</si>
  <si>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</si>
  <si>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</si>
  <si>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</si>
  <si>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</si>
  <si>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</si>
  <si>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</si>
  <si>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</si>
  <si>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</si>
  <si>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</si>
  <si>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</si>
  <si>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</si>
  <si>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</si>
  <si>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</si>
  <si>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</si>
  <si>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</si>
  <si>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</si>
  <si>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</si>
  <si>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</si>
  <si>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</si>
  <si>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</si>
  <si>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</si>
  <si>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</si>
  <si>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</si>
  <si>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</si>
  <si>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</si>
  <si>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</si>
  <si>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</si>
  <si>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</si>
  <si>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</si>
  <si>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</si>
  <si>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</si>
  <si>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</si>
  <si>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</si>
  <si>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</si>
  <si>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</si>
  <si>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</si>
  <si>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</si>
  <si>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</si>
  <si>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</si>
  <si>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</si>
  <si>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</si>
  <si>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</si>
  <si>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</si>
  <si>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</si>
  <si>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</si>
  <si>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</si>
  <si>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</si>
  <si>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</si>
  <si>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</si>
  <si>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</si>
  <si>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</si>
  <si>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</si>
  <si>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</si>
  <si>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</si>
  <si>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</si>
  <si>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</si>
  <si>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</si>
  <si>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</si>
  <si>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</si>
  <si>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</si>
  <si>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</si>
  <si>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</si>
  <si>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</si>
  <si>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</si>
  <si>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</si>
  <si>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</si>
  <si>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</si>
  <si>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</si>
  <si>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</si>
  <si>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</si>
  <si>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</si>
  <si>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</si>
  <si>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</si>
  <si>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</si>
  <si>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</si>
  <si>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</si>
  <si>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</si>
  <si>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</si>
  <si>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</si>
  <si>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</si>
  <si>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</si>
  <si>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</si>
  <si>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</si>
  <si>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</si>
  <si>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</si>
  <si>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</si>
  <si>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</si>
  <si>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</si>
  <si>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</si>
  <si>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</si>
  <si>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</si>
  <si>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</si>
  <si>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</si>
  <si>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</si>
  <si>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</si>
  <si>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</si>
  <si>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</si>
  <si>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</si>
  <si>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</si>
  <si>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</si>
  <si>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</si>
  <si>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</si>
  <si>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</si>
  <si>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</si>
  <si>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</si>
  <si>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</si>
  <si>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</si>
  <si>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</si>
  <si>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</si>
  <si>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</si>
  <si>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</si>
  <si>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</si>
  <si>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</si>
  <si>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</si>
  <si>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</si>
  <si>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</si>
  <si>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</si>
  <si>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</si>
  <si>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</si>
  <si>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</si>
  <si>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</si>
  <si>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</si>
  <si>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</si>
  <si>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</si>
  <si>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</si>
  <si>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</si>
  <si>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</si>
  <si>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</si>
  <si>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</si>
  <si>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</si>
  <si>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</si>
  <si>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</si>
  <si>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</si>
  <si>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</si>
  <si>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</si>
  <si>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</si>
  <si>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</si>
  <si>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</si>
  <si>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</si>
  <si>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</si>
  <si>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</si>
  <si>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</si>
  <si>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</si>
  <si>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</si>
  <si>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</si>
  <si>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</si>
  <si>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</si>
  <si>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</si>
  <si>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</si>
  <si>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</si>
  <si>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</si>
  <si>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</si>
  <si>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</si>
  <si>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</si>
  <si>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</si>
  <si>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</si>
  <si>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</si>
  <si>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</si>
  <si>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</si>
  <si>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</si>
  <si>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</si>
  <si>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</si>
  <si>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</si>
  <si>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</si>
  <si>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</si>
  <si>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</si>
  <si>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</si>
  <si>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</si>
  <si>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</si>
  <si>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</si>
  <si>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</si>
  <si>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</si>
  <si>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</si>
  <si>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</si>
  <si>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</si>
  <si>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</si>
  <si>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</si>
  <si>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</si>
  <si>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</si>
  <si>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</si>
  <si>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</si>
  <si>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</si>
  <si>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</si>
  <si>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</si>
  <si>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</si>
  <si>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</si>
  <si>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</si>
  <si>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</si>
  <si>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</si>
  <si>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</si>
  <si>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</si>
  <si>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</si>
  <si>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</si>
  <si>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</si>
  <si>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</si>
  <si>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</si>
  <si>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</si>
  <si>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</si>
  <si>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</si>
  <si>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</si>
  <si>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</si>
  <si>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</si>
  <si>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</si>
  <si>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</si>
  <si>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</si>
  <si>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</si>
  <si>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</si>
  <si>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</si>
  <si>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</si>
  <si>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</si>
  <si>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</si>
  <si>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</si>
  <si>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</si>
  <si>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</si>
  <si>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</si>
  <si>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</si>
  <si>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</si>
  <si>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</si>
  <si>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</si>
  <si>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</si>
  <si>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</si>
  <si>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</si>
  <si>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</si>
  <si>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</si>
  <si>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</si>
  <si>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</si>
  <si>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</si>
  <si>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</si>
  <si>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</si>
  <si>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</si>
  <si>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</si>
  <si>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</si>
  <si>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</si>
  <si>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</si>
  <si>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</si>
  <si>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</si>
  <si>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</si>
  <si>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</si>
  <si>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</si>
  <si>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</si>
  <si>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</si>
  <si>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</si>
  <si>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</si>
  <si>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</si>
  <si>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</si>
  <si>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</si>
  <si>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</si>
  <si>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</si>
  <si>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</si>
  <si>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</si>
  <si>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</si>
  <si>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</si>
  <si>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</si>
  <si>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</si>
  <si>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</si>
  <si>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</si>
  <si>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</si>
  <si>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</si>
  <si>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</si>
  <si>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</si>
  <si>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</si>
  <si>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</si>
  <si>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</si>
  <si>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</si>
  <si>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</si>
  <si>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</si>
  <si>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</si>
  <si>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</si>
  <si>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</si>
  <si>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</si>
  <si>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</si>
  <si>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</si>
  <si>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</si>
  <si>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</si>
  <si>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</si>
  <si>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</si>
  <si>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</si>
  <si>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</si>
  <si>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</si>
  <si>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</si>
  <si>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</si>
  <si>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</si>
  <si>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</si>
  <si>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</si>
  <si>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</si>
  <si>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</si>
  <si>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</si>
  <si>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</si>
  <si>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</si>
  <si>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</si>
  <si>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</si>
  <si>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</si>
  <si>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</si>
  <si>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</si>
  <si>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</si>
  <si>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</si>
  <si>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</si>
  <si>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</si>
  <si>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</si>
  <si>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</si>
  <si>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</si>
  <si>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</si>
  <si>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</si>
  <si>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</si>
  <si>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</si>
  <si>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</si>
  <si>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</si>
  <si>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</si>
  <si>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</si>
  <si>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</si>
  <si>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</si>
  <si>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</si>
  <si>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</si>
  <si>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</si>
  <si>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</si>
  <si>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</si>
  <si>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</si>
  <si>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</si>
  <si>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</si>
  <si>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</si>
  <si>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</si>
  <si>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</si>
  <si>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</si>
  <si>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</si>
  <si>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</si>
  <si>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</si>
  <si>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</si>
  <si>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</si>
  <si>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</si>
  <si>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</si>
  <si>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</si>
  <si>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</si>
  <si>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</si>
  <si>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</si>
  <si>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</si>
  <si>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</si>
  <si>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</si>
  <si>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</si>
  <si>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</si>
  <si>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</si>
  <si>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</si>
  <si>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</si>
  <si>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</si>
  <si>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</si>
  <si>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</si>
  <si>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</si>
  <si>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</si>
  <si>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</si>
  <si>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</si>
  <si>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</si>
  <si>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</si>
  <si>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</si>
  <si>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</si>
  <si>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</si>
  <si>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</si>
  <si>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</si>
  <si>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</si>
  <si>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</si>
  <si>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</si>
  <si>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</si>
  <si>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</si>
  <si>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</si>
  <si>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</si>
  <si>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</si>
  <si>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</si>
  <si>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</si>
  <si>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</si>
  <si>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</si>
  <si>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</si>
  <si>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</si>
  <si>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</si>
  <si>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</si>
  <si>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</si>
  <si>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</si>
  <si>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</si>
  <si>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</si>
  <si>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</si>
  <si>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</si>
  <si>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</si>
  <si>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</si>
  <si>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</si>
  <si>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</si>
  <si>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</si>
  <si>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</si>
  <si>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</si>
  <si>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</si>
  <si>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</si>
  <si>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</si>
  <si>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</si>
  <si>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</si>
  <si>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</si>
  <si>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</si>
  <si>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</si>
  <si>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</si>
  <si>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</si>
  <si>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</si>
  <si>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</si>
  <si>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</si>
  <si>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</si>
  <si>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</si>
  <si>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</si>
  <si>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</si>
  <si>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</si>
  <si>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</si>
  <si>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</si>
  <si>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</si>
  <si>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</si>
  <si>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</si>
  <si>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</si>
  <si>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</si>
  <si>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</si>
  <si>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</si>
  <si>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</si>
  <si>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</si>
  <si>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</si>
  <si>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</si>
  <si>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</si>
  <si>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</si>
  <si>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</si>
  <si>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</si>
  <si>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</si>
  <si>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</si>
  <si>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</si>
  <si>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</si>
  <si>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</si>
  <si>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</si>
  <si>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</si>
  <si>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</si>
  <si>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</si>
  <si>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</si>
  <si>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</si>
  <si>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</si>
  <si>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</si>
  <si>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</si>
  <si>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</si>
  <si>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</si>
  <si>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</si>
  <si>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</si>
  <si>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</si>
  <si>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</si>
  <si>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</si>
  <si>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</si>
  <si>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</si>
  <si>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</si>
  <si>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</si>
  <si>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</si>
  <si>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</si>
  <si>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</si>
  <si>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</si>
  <si>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</si>
  <si>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</si>
  <si>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</si>
  <si>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</si>
  <si>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</si>
  <si>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</si>
  <si>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</si>
  <si>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</si>
  <si>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</si>
  <si>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</si>
  <si>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</si>
  <si>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</si>
  <si>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</si>
  <si>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</si>
  <si>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</si>
  <si>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</si>
  <si>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</si>
  <si>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</si>
  <si>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</si>
  <si>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</si>
  <si>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</si>
  <si>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</si>
  <si>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</si>
  <si>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</si>
  <si>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</si>
  <si>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</si>
  <si>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</si>
  <si>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</si>
  <si>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</si>
  <si>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</si>
  <si>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</si>
  <si>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</si>
  <si>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</si>
  <si>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</si>
  <si>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</si>
  <si>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</si>
  <si>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</si>
  <si>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</si>
  <si>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</si>
  <si>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</si>
  <si>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</si>
  <si>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</si>
  <si>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</si>
  <si>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</si>
  <si>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</si>
  <si>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</si>
  <si>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</si>
  <si>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</si>
  <si>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</si>
  <si>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</si>
  <si>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</si>
  <si>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</si>
  <si>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</si>
  <si>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</si>
  <si>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</si>
  <si>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</si>
  <si>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</si>
  <si>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</si>
  <si>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</si>
  <si>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</si>
  <si>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</si>
  <si>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</si>
  <si>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</si>
  <si>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</si>
  <si>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</si>
  <si>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</si>
  <si>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</si>
  <si>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</si>
  <si>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</si>
  <si>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</si>
  <si>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</si>
  <si>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</si>
  <si>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</si>
  <si>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</si>
  <si>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</si>
  <si>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</si>
  <si>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</si>
  <si>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</si>
  <si>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</si>
  <si>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</si>
  <si>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</si>
  <si>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</si>
  <si>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</si>
  <si>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</si>
  <si>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</si>
  <si>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</si>
  <si>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</si>
  <si>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</si>
  <si>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</si>
  <si>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</si>
  <si>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</si>
  <si>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</si>
  <si>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</si>
  <si>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</si>
  <si>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</si>
  <si>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</si>
  <si>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</si>
  <si>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</si>
  <si>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</si>
  <si>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</si>
  <si>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</si>
  <si>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</si>
  <si>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</si>
  <si>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</si>
  <si>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</si>
  <si>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</si>
  <si>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</si>
  <si>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</si>
  <si>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</si>
  <si>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</si>
  <si>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</si>
  <si>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</si>
  <si>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</si>
  <si>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</si>
  <si>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</si>
  <si>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</si>
  <si>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</si>
  <si>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</si>
  <si>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</si>
  <si>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</si>
  <si>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</si>
  <si>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</si>
  <si>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</si>
  <si>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</si>
  <si>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</si>
  <si>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</si>
  <si>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</si>
  <si>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</si>
  <si>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</si>
  <si>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</si>
  <si>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</si>
  <si>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</si>
  <si>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</si>
  <si>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</si>
  <si>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</si>
  <si>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</si>
  <si>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</si>
  <si>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</si>
  <si>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</si>
  <si>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</si>
  <si>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</si>
  <si>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</si>
  <si>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</si>
  <si>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</si>
  <si>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</si>
  <si>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</si>
  <si>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</si>
  <si>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</si>
  <si>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</si>
  <si>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</si>
  <si>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</si>
  <si>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</si>
  <si>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</si>
  <si>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</si>
  <si>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</si>
  <si>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</si>
  <si>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</si>
  <si>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</si>
  <si>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</si>
  <si>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</si>
  <si>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</si>
  <si>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</si>
  <si>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</si>
  <si>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</si>
  <si>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</si>
  <si>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</si>
  <si>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</si>
  <si>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</si>
  <si>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</si>
  <si>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</si>
  <si>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</si>
  <si>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</si>
  <si>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</si>
  <si>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</si>
  <si>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</si>
  <si>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</si>
  <si>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</si>
  <si>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</si>
  <si>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</si>
  <si>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</si>
  <si>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</si>
  <si>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</si>
  <si>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</si>
  <si>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</si>
  <si>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</si>
  <si>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</si>
  <si>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</si>
  <si>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</si>
  <si>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</si>
  <si>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</si>
  <si>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</si>
  <si>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</si>
  <si>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</si>
  <si>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</si>
  <si>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</si>
  <si>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</si>
  <si>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</si>
  <si>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</si>
  <si>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</si>
  <si>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</si>
  <si>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</si>
  <si>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</si>
  <si>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</si>
  <si>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</si>
  <si>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</si>
  <si>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</si>
  <si>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</si>
  <si>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</si>
  <si>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</si>
  <si>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</si>
  <si>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</si>
  <si>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</si>
  <si>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</si>
  <si>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</si>
  <si>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</si>
  <si>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</si>
  <si>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</si>
  <si>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</si>
  <si>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</si>
  <si>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</si>
  <si>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</si>
  <si>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</si>
  <si>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</si>
  <si>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</si>
  <si>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</si>
  <si>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</si>
  <si>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</si>
  <si>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</si>
  <si>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</si>
  <si>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</si>
  <si>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</si>
  <si>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</si>
  <si>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</si>
  <si>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</si>
  <si>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</si>
  <si>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</si>
  <si>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</si>
  <si>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</si>
  <si>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</si>
  <si>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</si>
  <si>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</si>
  <si>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</si>
  <si>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</si>
  <si>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</si>
  <si>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</si>
  <si>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</si>
  <si>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</si>
  <si>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</si>
  <si>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</si>
  <si>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</si>
  <si>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</si>
  <si>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</si>
  <si>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</si>
  <si>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</si>
  <si>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</si>
  <si>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</si>
  <si>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</si>
  <si>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</si>
  <si>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</si>
  <si>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</si>
  <si>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</si>
  <si>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</si>
  <si>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</si>
  <si>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</si>
  <si>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</si>
  <si>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</si>
  <si>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</si>
  <si>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</si>
  <si>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</si>
  <si>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</si>
  <si>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</si>
  <si>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</si>
  <si>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</si>
  <si>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</si>
  <si>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</si>
  <si>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</si>
  <si>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</si>
  <si>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</si>
  <si>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</si>
  <si>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</si>
  <si>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</si>
  <si>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</si>
  <si>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</si>
  <si>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</si>
  <si>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</si>
  <si>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</si>
  <si>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</si>
  <si>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</si>
  <si>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</si>
  <si>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</si>
  <si>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</si>
  <si>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</si>
  <si>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</si>
  <si>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</si>
  <si>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</si>
  <si>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</si>
  <si>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</si>
  <si>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</si>
  <si>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</si>
  <si>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</si>
  <si>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</si>
  <si>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</si>
  <si>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</si>
  <si>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</si>
  <si>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</si>
  <si>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</si>
  <si>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</si>
  <si>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</si>
  <si>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</si>
  <si>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</si>
  <si>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</si>
  <si>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</si>
  <si>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</si>
  <si>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</si>
  <si>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</si>
  <si>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</si>
  <si>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</si>
  <si>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</si>
  <si>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</si>
  <si>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</si>
  <si>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</si>
  <si>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</si>
  <si>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</si>
  <si>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</si>
  <si>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</si>
  <si>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</si>
  <si>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</si>
  <si>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</si>
  <si>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</si>
  <si>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</si>
  <si>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</si>
  <si>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</si>
  <si>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</si>
  <si>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</si>
  <si>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</si>
  <si>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</si>
  <si>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</si>
  <si>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</si>
  <si>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</si>
  <si>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</si>
  <si>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</si>
  <si>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</si>
  <si>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</si>
  <si>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</si>
  <si>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</si>
  <si>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</si>
  <si>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</si>
  <si>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</si>
  <si>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</si>
  <si>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</si>
  <si>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</si>
  <si>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</si>
  <si>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</si>
  <si>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</si>
  <si>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</si>
  <si>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</si>
  <si>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</si>
  <si>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</si>
  <si>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</si>
  <si>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</si>
  <si>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</si>
  <si>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</si>
  <si>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</si>
  <si>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</si>
  <si>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</si>
  <si>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</si>
  <si>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</si>
  <si>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</si>
  <si>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</si>
  <si>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</si>
  <si>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</si>
  <si>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</si>
  <si>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</si>
  <si>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</si>
  <si>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</si>
  <si>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</si>
  <si>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</si>
  <si>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</si>
  <si>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</si>
  <si>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</si>
  <si>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</si>
  <si>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</si>
  <si>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</si>
  <si>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</si>
  <si>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</si>
  <si>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</si>
  <si>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</si>
  <si>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</si>
  <si>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</si>
  <si>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</si>
  <si>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</si>
  <si>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</si>
  <si>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</si>
  <si>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</si>
  <si>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</si>
  <si>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</si>
  <si>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</si>
  <si>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</si>
  <si>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</si>
  <si>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</si>
  <si>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</si>
  <si>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</si>
  <si>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</si>
  <si>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</si>
  <si>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</si>
  <si>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</si>
  <si>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</si>
  <si>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</si>
  <si>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</si>
  <si>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</si>
  <si>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</si>
  <si>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</si>
  <si>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</si>
  <si>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</si>
  <si>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</si>
  <si>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</si>
  <si>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</si>
  <si>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</si>
  <si>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</si>
  <si>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</si>
  <si>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</si>
  <si>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</si>
  <si>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</si>
  <si>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</si>
  <si>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</si>
  <si>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</si>
  <si>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</si>
  <si>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</si>
  <si>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</si>
  <si>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</si>
  <si>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</si>
  <si>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</si>
  <si>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</si>
  <si>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</si>
  <si>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</si>
  <si>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</si>
  <si>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</si>
  <si>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</si>
  <si>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</si>
  <si>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</si>
  <si>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</si>
  <si>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</si>
  <si>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</si>
  <si>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</si>
  <si>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</si>
  <si>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</si>
  <si>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</si>
  <si>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</si>
  <si>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</si>
  <si>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</si>
  <si>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</si>
  <si>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</si>
  <si>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</si>
  <si>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</si>
  <si>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</si>
  <si>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</si>
  <si>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</si>
  <si>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</si>
  <si>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</si>
  <si>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</si>
  <si>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</si>
  <si>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</si>
  <si>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</si>
  <si>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</si>
  <si>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</si>
  <si>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</si>
  <si>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</si>
  <si>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</si>
  <si>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</si>
  <si>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</si>
  <si>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</si>
  <si>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</si>
  <si>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</si>
  <si>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</si>
  <si>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</si>
  <si>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</si>
  <si>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</si>
  <si>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</si>
  <si>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</si>
  <si>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</si>
  <si>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</si>
  <si>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</si>
  <si>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</si>
  <si>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</si>
  <si>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</si>
  <si>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</si>
  <si>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</si>
  <si>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</si>
  <si>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</si>
  <si>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</si>
  <si>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</si>
  <si>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</si>
  <si>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</si>
  <si>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</si>
  <si>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</si>
  <si>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</si>
  <si>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</si>
  <si>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</si>
  <si>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</si>
  <si>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</si>
  <si>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</si>
  <si>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</si>
  <si>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</si>
  <si>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</si>
  <si>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</si>
  <si>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</si>
  <si>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</si>
  <si>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</si>
  <si>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</si>
  <si>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</si>
  <si>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</si>
  <si>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</si>
  <si>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</si>
  <si>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</si>
  <si>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</si>
  <si>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</si>
  <si>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</si>
  <si>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</si>
  <si>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</si>
  <si>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</si>
  <si>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</si>
  <si>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</si>
  <si>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</si>
  <si>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</si>
  <si>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</si>
  <si>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</si>
  <si>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</si>
  <si>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</si>
  <si>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</si>
  <si>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</si>
  <si>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</si>
  <si>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</si>
  <si>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</si>
  <si>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</si>
  <si>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</si>
  <si>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</si>
  <si>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</si>
  <si>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</si>
  <si>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</si>
  <si>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</si>
  <si>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</si>
  <si>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</si>
  <si>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</si>
  <si>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</si>
  <si>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</si>
  <si>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</si>
  <si>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</si>
  <si>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</si>
  <si>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</si>
  <si>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</si>
  <si>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</si>
  <si>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</si>
  <si>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</si>
  <si>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</si>
  <si>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</si>
  <si>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</si>
  <si>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</si>
  <si>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</si>
  <si>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</si>
  <si>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</si>
  <si>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</si>
  <si>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</si>
  <si>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</si>
  <si>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</si>
  <si>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</si>
  <si>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</si>
  <si>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</si>
  <si>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</si>
  <si>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</si>
  <si>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</si>
  <si>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</si>
  <si>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</si>
  <si>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</si>
  <si>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</si>
  <si>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</si>
  <si>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</si>
  <si>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</si>
  <si>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</si>
  <si>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</si>
  <si>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</si>
  <si>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</si>
  <si>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</si>
  <si>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</si>
  <si>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</si>
  <si>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</si>
  <si>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</si>
  <si>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</si>
  <si>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</si>
  <si>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</si>
  <si>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</si>
  <si>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</si>
  <si>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</si>
  <si>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</si>
  <si>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</si>
  <si>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</si>
  <si>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</si>
  <si>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</si>
  <si>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</si>
  <si>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</si>
  <si>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</si>
  <si>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</si>
  <si>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</si>
  <si>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</si>
  <si>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</si>
  <si>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</si>
  <si>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</si>
  <si>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</si>
  <si>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</si>
  <si>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</si>
  <si>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</si>
  <si>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</si>
  <si>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</si>
  <si>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</si>
  <si>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</si>
  <si>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</si>
  <si>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</si>
  <si>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</si>
  <si>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</si>
  <si>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</si>
  <si>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</si>
  <si>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</si>
  <si>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</si>
  <si>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</si>
  <si>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</si>
  <si>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</si>
  <si>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</si>
  <si>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</si>
  <si>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</si>
  <si>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</si>
  <si>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</si>
  <si>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</si>
  <si>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</si>
  <si>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</si>
  <si>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</si>
  <si>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</si>
  <si>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</si>
  <si>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</si>
  <si>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</si>
  <si>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</si>
  <si>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</si>
  <si>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</si>
  <si>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</si>
  <si>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</si>
  <si>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</si>
  <si>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</si>
  <si>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</si>
  <si>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</si>
  <si>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</si>
  <si>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</si>
  <si>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</si>
  <si>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</si>
  <si>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</si>
  <si>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</si>
  <si>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</si>
  <si>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</si>
  <si>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</si>
  <si>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</si>
  <si>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</si>
  <si>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</si>
  <si>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</si>
  <si>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</si>
  <si>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</si>
  <si>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</si>
  <si>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</si>
  <si>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</si>
  <si>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</si>
  <si>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</si>
  <si>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</si>
  <si>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</si>
  <si>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</si>
  <si>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</si>
  <si>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</si>
  <si>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</si>
  <si>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</si>
  <si>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</si>
  <si>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</si>
  <si>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</si>
  <si>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</si>
  <si>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</si>
  <si>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</si>
  <si>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</si>
  <si>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</si>
  <si>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</si>
  <si>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</si>
  <si>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</si>
  <si>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</si>
  <si>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</si>
  <si>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</si>
  <si>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</si>
  <si>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</si>
  <si>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</si>
  <si>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</si>
  <si>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</si>
  <si>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</si>
  <si>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</si>
  <si>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</si>
  <si>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</si>
  <si>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</si>
  <si>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</si>
  <si>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</si>
  <si>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</si>
  <si>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</si>
  <si>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</si>
  <si>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</si>
  <si>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</si>
  <si>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</si>
  <si>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</si>
  <si>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</si>
  <si>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</si>
  <si>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</si>
  <si>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</si>
  <si>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</si>
  <si>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</si>
  <si>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</si>
  <si>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</si>
  <si>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</si>
  <si>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</si>
  <si>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</si>
  <si>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</si>
  <si>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</si>
  <si>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</si>
  <si>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</si>
  <si>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</si>
  <si>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</si>
  <si>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</si>
  <si>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</si>
  <si>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</si>
  <si>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</si>
  <si>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</si>
  <si>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</si>
  <si>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</si>
  <si>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</si>
  <si>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</si>
  <si>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</si>
  <si>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</si>
  <si>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</si>
  <si>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</si>
  <si>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</si>
  <si>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</si>
  <si>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</si>
  <si>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</si>
  <si>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</si>
  <si>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</si>
  <si>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</si>
  <si>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</si>
  <si>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</si>
  <si>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</si>
  <si>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</si>
  <si>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</si>
  <si>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</si>
  <si>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</si>
  <si>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</si>
  <si>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</si>
  <si>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</si>
  <si>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</si>
  <si>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</si>
  <si>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</si>
  <si>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</si>
  <si>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</si>
  <si>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</si>
  <si>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</si>
  <si>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</si>
  <si>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</si>
  <si>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</si>
  <si>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</si>
  <si>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</si>
  <si>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</si>
  <si>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</si>
  <si>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</si>
  <si>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</si>
  <si>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</si>
  <si>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</si>
  <si>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</si>
  <si>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</si>
  <si>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</si>
  <si>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</si>
  <si>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</si>
  <si>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</si>
  <si>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</si>
  <si>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</si>
  <si>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</si>
  <si>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</si>
  <si>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</si>
  <si>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</si>
  <si>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</si>
  <si>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</si>
  <si>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</si>
  <si>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</si>
  <si>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</si>
  <si>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</si>
  <si>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</si>
  <si>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</si>
  <si>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</si>
  <si>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</si>
  <si>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</si>
  <si>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</si>
  <si>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</si>
  <si>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</si>
  <si>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</si>
  <si>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</si>
  <si>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</si>
  <si>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</si>
  <si>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</si>
  <si>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</si>
  <si>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</si>
  <si>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</si>
  <si>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</si>
  <si>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</si>
  <si>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</si>
  <si>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</si>
  <si>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</si>
  <si>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</si>
  <si>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</si>
  <si>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</si>
  <si>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</si>
  <si>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</si>
  <si>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</si>
  <si>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</si>
  <si>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</si>
  <si>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</si>
  <si>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</si>
  <si>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</si>
  <si>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</si>
  <si>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</si>
  <si>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</si>
  <si>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</si>
  <si>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</si>
  <si>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</si>
  <si>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</si>
  <si>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</si>
  <si>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</si>
  <si>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</si>
  <si>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</si>
  <si>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</si>
  <si>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</si>
  <si>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</si>
  <si>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</si>
  <si>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</si>
  <si>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</si>
  <si>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</si>
  <si>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</si>
  <si>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</si>
  <si>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</si>
  <si>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</si>
  <si>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</si>
  <si>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</si>
  <si>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</si>
  <si>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</si>
  <si>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</si>
  <si>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</si>
  <si>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</si>
  <si>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</si>
  <si>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</si>
  <si>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</si>
  <si>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</si>
  <si>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</si>
  <si>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</si>
  <si>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</si>
  <si>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</si>
  <si>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</si>
  <si>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</si>
  <si>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</si>
  <si>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</si>
  <si>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</si>
  <si>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</si>
  <si>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</si>
  <si>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</si>
  <si>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</si>
  <si>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</si>
  <si>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</si>
  <si>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</si>
  <si>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</si>
  <si>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</si>
  <si>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</si>
  <si>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</si>
  <si>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</si>
  <si>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</si>
  <si>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</si>
  <si>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</si>
  <si>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</si>
  <si>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</si>
  <si>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</si>
  <si>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</si>
  <si>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</si>
  <si>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</si>
  <si>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</si>
  <si>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</si>
  <si>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</si>
  <si>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</si>
  <si>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</si>
  <si>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</si>
  <si>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</si>
  <si>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</si>
  <si>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</si>
  <si>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</si>
  <si>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</si>
  <si>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</si>
  <si>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</si>
  <si>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</si>
  <si>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</si>
  <si>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</si>
  <si>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</si>
  <si>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</si>
  <si>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</si>
  <si>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</si>
  <si>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</si>
  <si>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</si>
  <si>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</si>
  <si>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</si>
  <si>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</si>
  <si>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</si>
  <si>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</si>
  <si>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</si>
  <si>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</si>
  <si>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</si>
  <si>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</si>
  <si>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</si>
  <si>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</si>
  <si>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</si>
  <si>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</si>
  <si>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</si>
  <si>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</si>
  <si>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</si>
  <si>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</si>
  <si>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</si>
  <si>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</si>
  <si>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</si>
  <si>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</si>
  <si>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</si>
  <si>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</si>
  <si>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</si>
  <si>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</si>
  <si>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</si>
  <si>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</si>
  <si>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</si>
  <si>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</si>
  <si>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</si>
  <si>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</si>
  <si>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</si>
  <si>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</si>
  <si>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</si>
  <si>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</si>
  <si>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</si>
  <si>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</si>
  <si>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</si>
  <si>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</si>
  <si>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</si>
  <si>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</si>
  <si>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</si>
  <si>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</si>
  <si>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</si>
  <si>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</si>
  <si>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</si>
  <si>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</si>
  <si>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</si>
  <si>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</si>
  <si>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</si>
  <si>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</si>
  <si>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</si>
  <si>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</si>
  <si>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</si>
  <si>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</si>
  <si>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</si>
  <si>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</si>
  <si>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</si>
  <si>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</si>
  <si>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</si>
  <si>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</si>
  <si>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</si>
  <si>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</si>
  <si>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</si>
  <si>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</si>
  <si>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</si>
  <si>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</si>
  <si>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</si>
  <si>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</si>
  <si>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</si>
  <si>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</si>
  <si>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</si>
  <si>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</si>
  <si>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</si>
  <si>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</si>
  <si>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</si>
  <si>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</si>
  <si>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</si>
  <si>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</si>
  <si>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</si>
  <si>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</si>
  <si>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</si>
  <si>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</si>
  <si>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</si>
  <si>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</si>
  <si>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</si>
  <si>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</si>
  <si>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</si>
  <si>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</si>
  <si>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</si>
  <si>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</si>
  <si>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</si>
  <si>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</si>
  <si>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</si>
  <si>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</si>
  <si>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</si>
  <si>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</si>
  <si>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</si>
  <si>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</si>
  <si>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</si>
  <si>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</si>
  <si>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</si>
  <si>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</si>
  <si>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</si>
  <si>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</si>
  <si>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</si>
  <si>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</si>
  <si>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</si>
  <si>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</si>
  <si>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</si>
  <si>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</si>
  <si>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</si>
  <si>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</si>
  <si>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</si>
  <si>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</si>
  <si>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</si>
  <si>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</si>
  <si>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</si>
  <si>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</si>
  <si>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</si>
  <si>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</si>
  <si>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</si>
  <si>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</si>
  <si>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</si>
  <si>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</si>
  <si>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</si>
  <si>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</si>
  <si>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</si>
  <si>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</si>
  <si>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</si>
  <si>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</si>
  <si>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</si>
  <si>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</si>
  <si>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</si>
  <si>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</si>
  <si>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</si>
  <si>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</si>
  <si>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</si>
  <si>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</si>
  <si>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</si>
  <si>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</si>
  <si>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</si>
  <si>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</si>
  <si>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</si>
  <si>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</si>
  <si>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</si>
  <si>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</si>
  <si>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</si>
  <si>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</si>
  <si>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</si>
  <si>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</si>
  <si>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</si>
  <si>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</si>
  <si>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</si>
  <si>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</si>
  <si>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</si>
  <si>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</si>
  <si>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</si>
  <si>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</si>
  <si>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</si>
  <si>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</si>
  <si>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</si>
  <si>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</si>
  <si>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</si>
  <si>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</si>
  <si>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</si>
  <si>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</si>
  <si>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</si>
  <si>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</si>
  <si>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</si>
  <si>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</si>
  <si>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</si>
  <si>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</si>
  <si>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</si>
  <si>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</si>
  <si>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</si>
  <si>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</si>
  <si>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</si>
  <si>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</si>
  <si>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</si>
  <si>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</si>
  <si>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</si>
  <si>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</si>
  <si>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</si>
  <si>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</si>
  <si>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</si>
  <si>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</si>
  <si>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</si>
  <si>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</si>
  <si>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</si>
  <si>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</si>
  <si>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</si>
  <si>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</si>
  <si>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</si>
  <si>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</si>
  <si>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</si>
  <si>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</si>
  <si>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</si>
  <si>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</si>
  <si>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</si>
  <si>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</si>
  <si>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</si>
  <si>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</si>
  <si>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</si>
  <si>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</si>
  <si>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</si>
  <si>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</si>
  <si>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</si>
  <si>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</si>
  <si>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</si>
  <si>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</si>
  <si>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</si>
  <si>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</si>
  <si>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</si>
  <si>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</si>
  <si>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</si>
  <si>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</si>
  <si>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</si>
  <si>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</si>
  <si>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</si>
  <si>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</si>
  <si>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</si>
  <si>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</si>
  <si>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</si>
  <si>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</si>
  <si>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</si>
  <si>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</si>
  <si>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</si>
  <si>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</si>
  <si>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</si>
  <si>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</si>
  <si>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</si>
  <si>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</si>
  <si>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</si>
  <si>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</si>
  <si>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</si>
  <si>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</si>
  <si>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</si>
  <si>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</si>
  <si>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</si>
  <si>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</si>
  <si>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</si>
  <si>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</si>
  <si>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</si>
  <si>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</si>
  <si>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</si>
  <si>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</si>
  <si>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</si>
  <si>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</si>
  <si>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</si>
  <si>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</si>
  <si>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</si>
  <si>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</si>
  <si>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</si>
  <si>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</si>
  <si>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</si>
  <si>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</si>
  <si>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</si>
  <si>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</si>
  <si>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</si>
  <si>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</si>
  <si>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</si>
  <si>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</si>
  <si>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</si>
  <si>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</si>
  <si>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</si>
  <si>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</si>
  <si>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</si>
  <si>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</si>
  <si>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</si>
  <si>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</si>
  <si>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</si>
  <si>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</si>
  <si>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</si>
  <si>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</si>
  <si>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</si>
  <si>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</si>
  <si>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</si>
  <si>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</si>
  <si>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</si>
  <si>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</si>
  <si>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</si>
  <si>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</si>
  <si>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</si>
  <si>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</si>
  <si>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</si>
  <si>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</si>
  <si>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</si>
  <si>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</si>
  <si>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</si>
  <si>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</si>
  <si>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</si>
  <si>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</si>
  <si>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</si>
  <si>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</si>
  <si>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</si>
  <si>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</si>
  <si>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</si>
  <si>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</si>
  <si>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</si>
  <si>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</si>
  <si>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</si>
  <si>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</si>
  <si>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</si>
  <si>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</si>
  <si>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</si>
  <si>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</si>
  <si>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</si>
  <si>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</si>
  <si>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</si>
  <si>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</si>
  <si>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</si>
  <si>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</si>
  <si>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</si>
  <si>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</si>
  <si>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</si>
  <si>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</si>
  <si>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</si>
  <si>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</si>
  <si>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</si>
  <si>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</si>
  <si>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</si>
  <si>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</si>
  <si>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</si>
  <si>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</si>
  <si>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</si>
  <si>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</si>
  <si>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</si>
  <si>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</si>
  <si>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</si>
  <si>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</si>
  <si>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</si>
  <si>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</si>
  <si>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</si>
  <si>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</si>
  <si>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</si>
  <si>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</si>
  <si>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</si>
  <si>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</si>
  <si>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</si>
  <si>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</si>
  <si>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</si>
  <si>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</si>
  <si>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</si>
  <si>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</si>
  <si>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</si>
  <si>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</si>
  <si>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</si>
  <si>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</si>
  <si>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</si>
  <si>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</si>
  <si>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</si>
  <si>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</si>
  <si>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</si>
  <si>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</si>
  <si>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</si>
  <si>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</si>
  <si>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</si>
  <si>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</si>
  <si>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</si>
  <si>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</si>
  <si>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</si>
  <si>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</si>
  <si>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</si>
  <si>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</si>
  <si>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</si>
  <si>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</si>
  <si>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</si>
  <si>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</si>
  <si>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</si>
  <si>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</si>
  <si>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</si>
  <si>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</si>
  <si>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</si>
  <si>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</si>
  <si>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</si>
  <si>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</si>
  <si>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</si>
  <si>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</si>
  <si>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</si>
  <si>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</si>
  <si>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</si>
  <si>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</si>
  <si>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</si>
  <si>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</si>
  <si>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</si>
  <si>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</si>
  <si>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</si>
  <si>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</si>
  <si>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</si>
  <si>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</si>
  <si>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</si>
  <si>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</si>
  <si>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</si>
  <si>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</si>
  <si>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</si>
  <si>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</si>
  <si>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</si>
  <si>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</si>
  <si>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</si>
  <si>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</si>
  <si>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</si>
  <si>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</si>
  <si>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</si>
  <si>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</si>
  <si>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</si>
  <si>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</si>
  <si>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</si>
  <si>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</si>
  <si>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</si>
  <si>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</si>
  <si>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</si>
  <si>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</si>
  <si>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</si>
  <si>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</si>
  <si>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</si>
  <si>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</si>
  <si>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</si>
  <si>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</si>
  <si>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</si>
  <si>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</si>
  <si>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</si>
  <si>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</si>
  <si>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</si>
  <si>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</si>
  <si>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</si>
  <si>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</si>
  <si>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</si>
  <si>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</si>
  <si>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</si>
  <si>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</si>
  <si>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</si>
  <si>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</si>
  <si>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</si>
  <si>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</si>
  <si>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</si>
  <si>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</si>
  <si>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</si>
  <si>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</si>
  <si>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</si>
  <si>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</si>
  <si>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</si>
  <si>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</si>
  <si>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</si>
  <si>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</si>
  <si>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</si>
  <si>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</si>
  <si>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</si>
  <si>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</si>
  <si>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</si>
  <si>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</si>
  <si>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</si>
  <si>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</si>
  <si>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</si>
  <si>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</si>
  <si>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</si>
  <si>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</si>
  <si>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</si>
  <si>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</si>
  <si>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</si>
  <si>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</si>
  <si>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</si>
  <si>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</si>
  <si>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</si>
  <si>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</si>
  <si>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</si>
  <si>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</si>
  <si>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</si>
  <si>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</si>
  <si>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</si>
  <si>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</si>
  <si>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</si>
  <si>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</si>
  <si>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</si>
  <si>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</si>
  <si>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</si>
  <si>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</si>
  <si>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</si>
  <si>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</si>
  <si>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</si>
  <si>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</si>
  <si>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</si>
  <si>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</si>
  <si>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</si>
  <si>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</si>
  <si>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</si>
  <si>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</si>
  <si>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</si>
  <si>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</si>
  <si>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</si>
  <si>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</si>
  <si>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</si>
  <si>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</si>
  <si>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</si>
  <si>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</si>
  <si>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</si>
  <si>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</si>
  <si>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</si>
  <si>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</si>
  <si>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</si>
  <si>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</si>
  <si>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</si>
  <si>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</si>
  <si>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</si>
  <si>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</si>
  <si>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</si>
  <si>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</si>
  <si>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</si>
  <si>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</si>
  <si>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</si>
  <si>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</si>
  <si>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</si>
  <si>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</si>
  <si>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</si>
  <si>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</si>
  <si>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</si>
  <si>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</si>
  <si>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</si>
  <si>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</si>
  <si>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</si>
  <si>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</si>
  <si>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</si>
  <si>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</si>
  <si>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</si>
  <si>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</si>
  <si>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</si>
  <si>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</si>
  <si>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</si>
  <si>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</si>
  <si>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</si>
  <si>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</si>
  <si>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</si>
  <si>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</si>
  <si>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</si>
  <si>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</si>
  <si>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</si>
  <si>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</si>
  <si>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</si>
  <si>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</si>
  <si>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</si>
  <si>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</si>
  <si>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</si>
  <si>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</si>
  <si>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</si>
  <si>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</si>
  <si>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</si>
  <si>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</si>
  <si>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</si>
  <si>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</si>
  <si>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</si>
  <si>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</si>
  <si>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</si>
  <si>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</si>
  <si>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</si>
  <si>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</si>
  <si>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</si>
  <si>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</si>
  <si>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</si>
  <si>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</si>
  <si>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</si>
  <si>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</si>
  <si>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</si>
  <si>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</si>
  <si>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</si>
  <si>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</si>
  <si>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</si>
  <si>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</si>
  <si>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</si>
  <si>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</si>
  <si>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</si>
  <si>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</si>
  <si>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</si>
  <si>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</si>
  <si>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</si>
  <si>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</si>
  <si>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</si>
  <si>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</si>
  <si>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</si>
  <si>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</si>
  <si>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</si>
  <si>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</si>
  <si>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</si>
  <si>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</si>
  <si>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</si>
  <si>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</si>
  <si>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</si>
  <si>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</si>
  <si>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</si>
  <si>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</si>
  <si>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</si>
  <si>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</si>
  <si>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</si>
  <si>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</si>
  <si>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</si>
  <si>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</si>
  <si>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</si>
  <si>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</si>
  <si>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</si>
  <si>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</si>
  <si>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</si>
  <si>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</si>
  <si>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</si>
  <si>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</si>
  <si>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</si>
  <si>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</si>
  <si>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</si>
  <si>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</si>
  <si>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</si>
  <si>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</si>
  <si>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</si>
  <si>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</si>
  <si>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</si>
  <si>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</si>
  <si>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</si>
  <si>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</si>
  <si>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</si>
  <si>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</si>
  <si>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</si>
  <si>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</si>
  <si>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</si>
  <si>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</si>
  <si>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</si>
  <si>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</si>
  <si>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</si>
  <si>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</si>
  <si>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</si>
  <si>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</si>
  <si>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</si>
  <si>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</si>
  <si>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</si>
  <si>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</si>
  <si>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</si>
  <si>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</si>
  <si>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</si>
  <si>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</si>
  <si>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</si>
  <si>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</si>
  <si>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</si>
  <si>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</si>
  <si>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</si>
  <si>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</si>
  <si>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</si>
  <si>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</si>
  <si>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</si>
  <si>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</si>
  <si>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</si>
  <si>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</si>
  <si>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</si>
  <si>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</si>
  <si>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</si>
  <si>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</si>
  <si>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</si>
  <si>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</si>
  <si>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</si>
  <si>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</si>
  <si>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</si>
  <si>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</si>
  <si>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</si>
  <si>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</si>
  <si>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</si>
  <si>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</si>
  <si>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</si>
  <si>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</si>
  <si>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</si>
  <si>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</si>
  <si>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</si>
  <si>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</si>
  <si>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</si>
  <si>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</si>
  <si>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</si>
  <si>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</si>
  <si>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</si>
  <si>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</si>
  <si>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</si>
  <si>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</si>
  <si>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</si>
  <si>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</si>
  <si>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</si>
  <si>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</si>
  <si>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</si>
  <si>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</si>
  <si>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</si>
  <si>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</si>
  <si>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</si>
  <si>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</si>
  <si>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</si>
  <si>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</si>
  <si>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</si>
  <si>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</si>
  <si>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</si>
  <si>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</si>
  <si>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</si>
  <si>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</si>
  <si>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</si>
  <si>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</si>
  <si>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</si>
  <si>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</si>
  <si>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</si>
  <si>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</si>
  <si>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</si>
  <si>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</si>
  <si>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</si>
  <si>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</si>
  <si>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</si>
  <si>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</si>
  <si>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</si>
  <si>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</si>
  <si>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</si>
  <si>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</si>
  <si>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</si>
  <si>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</si>
  <si>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</si>
  <si>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</si>
  <si>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</si>
  <si>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</si>
  <si>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</si>
  <si>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</si>
  <si>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</si>
  <si>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</si>
  <si>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</si>
  <si>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</si>
  <si>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</si>
  <si>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</si>
  <si>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</si>
  <si>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</si>
  <si>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</si>
  <si>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</si>
  <si>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</si>
  <si>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</si>
  <si>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</si>
  <si>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</si>
  <si>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</si>
  <si>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</si>
  <si>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</si>
  <si>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</si>
  <si>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</si>
  <si>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</si>
  <si>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</si>
  <si>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</si>
  <si>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</si>
  <si>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</si>
  <si>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</si>
  <si>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</si>
  <si>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</si>
  <si>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</si>
  <si>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</si>
  <si>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</si>
  <si>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</si>
  <si>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</si>
  <si>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</si>
  <si>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</si>
  <si>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</si>
  <si>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</si>
  <si>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</si>
  <si>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</si>
  <si>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</si>
  <si>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</si>
  <si>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</si>
  <si>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</si>
  <si>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</si>
  <si>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</si>
  <si>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</si>
  <si>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</si>
  <si>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</si>
  <si>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</si>
  <si>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</si>
  <si>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</si>
  <si>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</si>
  <si>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</si>
  <si>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</si>
  <si>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</si>
  <si>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</si>
  <si>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</si>
  <si>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</si>
  <si>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</si>
  <si>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</si>
  <si>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</si>
  <si>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</si>
  <si>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</si>
  <si>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</si>
  <si>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</si>
  <si>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</si>
  <si>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</si>
  <si>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</si>
  <si>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</si>
  <si>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</si>
  <si>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</si>
  <si>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</si>
  <si>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</si>
  <si>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</si>
  <si>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</si>
  <si>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</si>
  <si>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</si>
  <si>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</si>
  <si>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</si>
  <si>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</si>
  <si>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</si>
  <si>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</si>
  <si>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</si>
  <si>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</si>
  <si>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</si>
  <si>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</si>
  <si>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</si>
  <si>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</si>
  <si>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</si>
  <si>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</si>
  <si>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</si>
  <si>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</si>
  <si>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</si>
  <si>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</si>
  <si>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</si>
  <si>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</si>
  <si>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</si>
  <si>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</si>
  <si>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</si>
  <si>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</si>
  <si>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</si>
  <si>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</si>
  <si>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</si>
  <si>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</si>
  <si>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</si>
  <si>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</si>
  <si>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</si>
  <si>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</si>
  <si>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</si>
  <si>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</si>
  <si>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</si>
  <si>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</si>
  <si>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</si>
  <si>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</si>
  <si>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</si>
  <si>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</si>
  <si>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</si>
  <si>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</si>
  <si>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</si>
  <si>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</si>
  <si>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</si>
  <si>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</si>
  <si>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</si>
  <si>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</si>
  <si>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</si>
  <si>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</si>
  <si>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</si>
  <si>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</si>
  <si>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</si>
  <si>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</si>
  <si>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</si>
  <si>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</si>
  <si>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</si>
  <si>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</si>
  <si>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</si>
  <si>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</si>
  <si>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</si>
  <si>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</si>
  <si>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</si>
  <si>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</si>
  <si>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</si>
  <si>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</si>
  <si>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</si>
  <si>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</si>
  <si>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</si>
  <si>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</si>
  <si>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</si>
  <si>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</si>
  <si>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</si>
  <si>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</si>
  <si>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</si>
  <si>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</si>
  <si>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</si>
  <si>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</si>
  <si>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</si>
  <si>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</si>
  <si>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</si>
  <si>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</si>
  <si>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</si>
  <si>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</si>
  <si>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</si>
  <si>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</si>
  <si>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</si>
  <si>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</si>
  <si>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</si>
  <si>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</si>
  <si>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</si>
  <si>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</si>
  <si>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</si>
  <si>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</si>
  <si>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</si>
  <si>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</si>
  <si>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</si>
  <si>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</si>
  <si>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</si>
  <si>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</si>
  <si>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</si>
  <si>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</si>
  <si>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</si>
  <si>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</si>
  <si>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</si>
  <si>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</si>
  <si>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</si>
  <si>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</si>
  <si>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</si>
  <si>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</si>
  <si>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</si>
  <si>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</si>
  <si>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</si>
  <si>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</si>
  <si>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</si>
  <si>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</si>
  <si>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</si>
  <si>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</si>
  <si>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</si>
  <si>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</si>
  <si>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</si>
  <si>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</si>
  <si>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</si>
  <si>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</si>
  <si>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</si>
  <si>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</si>
  <si>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</si>
  <si>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</si>
  <si>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</si>
  <si>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</si>
  <si>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</si>
  <si>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</si>
  <si>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</si>
  <si>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</si>
  <si>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</si>
  <si>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</si>
  <si>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</si>
  <si>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</si>
  <si>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</si>
  <si>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</si>
  <si>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</si>
  <si>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</si>
  <si>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</si>
  <si>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</si>
  <si>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</si>
  <si>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</si>
  <si>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</si>
  <si>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</si>
  <si>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</si>
  <si>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</si>
  <si>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</si>
  <si>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</si>
  <si>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</si>
  <si>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</si>
  <si>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</si>
  <si>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</si>
  <si>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</si>
  <si>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</si>
  <si>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</si>
  <si>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</si>
  <si>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</si>
  <si>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</si>
  <si>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</si>
  <si>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</si>
  <si>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</si>
  <si>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</si>
  <si>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</si>
  <si>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</si>
  <si>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</si>
  <si>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</si>
  <si>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</si>
  <si>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</si>
  <si>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</si>
  <si>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</si>
  <si>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</si>
  <si>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</si>
  <si>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</si>
  <si>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</si>
  <si>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</si>
  <si>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</si>
  <si>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</si>
  <si>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</si>
  <si>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</si>
  <si>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</si>
  <si>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</si>
  <si>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</si>
  <si>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</si>
  <si>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</si>
  <si>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</si>
  <si>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</si>
  <si>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</si>
  <si>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</si>
  <si>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</si>
  <si>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</si>
  <si>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</si>
  <si>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</si>
  <si>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</si>
  <si>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</si>
  <si>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</si>
  <si>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</si>
  <si>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</si>
  <si>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</si>
  <si>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</si>
  <si>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</si>
  <si>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</si>
  <si>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</si>
  <si>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</si>
  <si>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</si>
  <si>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</si>
  <si>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</si>
  <si>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</si>
  <si>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</si>
  <si>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</si>
  <si>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</si>
  <si>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</si>
  <si>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</si>
  <si>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</si>
  <si>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</si>
  <si>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</si>
  <si>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</si>
  <si>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</si>
  <si>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</si>
  <si>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</si>
  <si>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</si>
  <si>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</si>
  <si>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</si>
  <si>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</si>
  <si>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</si>
  <si>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</si>
  <si>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</si>
  <si>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</si>
  <si>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</si>
  <si>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</si>
  <si>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</si>
  <si>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</si>
  <si>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</si>
  <si>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</si>
  <si>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</si>
  <si>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</si>
  <si>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</si>
  <si>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</si>
  <si>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</si>
  <si>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</si>
  <si>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</si>
  <si>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</si>
  <si>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</si>
  <si>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</si>
  <si>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</si>
  <si>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</si>
  <si>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</si>
  <si>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</si>
  <si>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</si>
  <si>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</si>
  <si>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</si>
  <si>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</si>
  <si>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</si>
  <si>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</si>
  <si>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</si>
  <si>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</si>
  <si>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</si>
  <si>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</si>
  <si>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</si>
  <si>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</si>
  <si>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</si>
  <si>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</si>
  <si>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</si>
  <si>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</si>
  <si>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</si>
  <si>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</si>
  <si>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</si>
  <si>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</si>
  <si>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</si>
  <si>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</si>
  <si>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</si>
  <si>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</si>
  <si>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</si>
  <si>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</si>
  <si>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</si>
  <si>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</si>
  <si>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</si>
  <si>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</si>
  <si>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</si>
  <si>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</si>
  <si>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</si>
  <si>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</si>
  <si>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</si>
  <si>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</si>
  <si>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</si>
  <si>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</si>
  <si>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</si>
  <si>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</si>
  <si>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</si>
  <si>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</si>
  <si>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</si>
  <si>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</si>
  <si>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</si>
  <si>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</si>
  <si>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</si>
  <si>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</si>
  <si>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</si>
  <si>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</si>
  <si>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</si>
  <si>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</si>
  <si>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</si>
  <si>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</si>
  <si>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</si>
  <si>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</si>
  <si>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</si>
  <si>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</si>
  <si>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</si>
  <si>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</si>
  <si>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</si>
  <si>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</si>
  <si>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</si>
  <si>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</si>
  <si>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</si>
  <si>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</si>
  <si>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</si>
  <si>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</si>
  <si>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</si>
  <si>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</si>
  <si>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</si>
  <si>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</si>
  <si>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</si>
  <si>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</si>
  <si>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</si>
  <si>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</si>
  <si>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</si>
  <si>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</si>
  <si>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</si>
  <si>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</si>
  <si>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</si>
  <si>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</si>
  <si>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</si>
  <si>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</si>
  <si>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</si>
  <si>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</si>
  <si>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</si>
  <si>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</si>
  <si>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</si>
  <si>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</si>
  <si>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</si>
  <si>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</si>
  <si>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</si>
  <si>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</si>
  <si>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</si>
  <si>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</si>
  <si>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</si>
  <si>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</si>
  <si>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</si>
  <si>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</si>
  <si>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</si>
  <si>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</si>
  <si>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</si>
  <si>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</si>
  <si>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</si>
  <si>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</si>
  <si>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</si>
  <si>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</si>
  <si>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</si>
  <si>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</si>
  <si>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</si>
  <si>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</si>
  <si>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</si>
  <si>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</si>
  <si>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</si>
  <si>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</si>
  <si>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</si>
  <si>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</si>
  <si>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</si>
  <si>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</si>
  <si>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</si>
  <si>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</si>
  <si>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</si>
  <si>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</si>
  <si>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</si>
  <si>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</si>
  <si>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</si>
  <si>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</si>
  <si>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</si>
  <si>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</si>
  <si>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</si>
  <si>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</si>
  <si>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</si>
  <si>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</si>
  <si>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</si>
  <si>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</si>
  <si>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</si>
  <si>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</si>
  <si>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</si>
  <si>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</si>
  <si>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</si>
  <si>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</si>
  <si>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</si>
  <si>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</si>
  <si>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</si>
  <si>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</si>
  <si>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</si>
  <si>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</si>
  <si>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</si>
  <si>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</si>
  <si>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</si>
  <si>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</si>
  <si>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</si>
  <si>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</si>
  <si>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</si>
  <si>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</si>
  <si>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</si>
  <si>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</si>
  <si>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</si>
  <si>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</si>
  <si>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</si>
  <si>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</si>
  <si>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</si>
  <si>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</si>
  <si>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</si>
  <si>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</si>
  <si>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</si>
  <si>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</si>
  <si>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</si>
  <si>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</si>
  <si>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</si>
  <si>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</si>
  <si>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</si>
  <si>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</si>
  <si>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</si>
  <si>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</si>
  <si>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</si>
  <si>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</si>
  <si>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</si>
  <si>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</si>
  <si>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</si>
  <si>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</si>
  <si>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</si>
  <si>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</si>
  <si>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</si>
  <si>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</si>
  <si>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</si>
  <si>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</si>
  <si>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</si>
  <si>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</si>
  <si>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</si>
  <si>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</si>
  <si>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</si>
  <si>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</si>
  <si>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</si>
  <si>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</si>
  <si>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</si>
  <si>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</si>
  <si>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</si>
  <si>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</si>
  <si>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</si>
  <si>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</si>
  <si>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</si>
  <si>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</si>
  <si>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</si>
  <si>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</si>
  <si>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</si>
  <si>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</si>
  <si>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</si>
  <si>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</si>
  <si>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</si>
  <si>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</si>
  <si>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</si>
  <si>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</si>
  <si>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</si>
  <si>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</si>
  <si>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</si>
  <si>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</si>
  <si>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</si>
  <si>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</si>
  <si>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</si>
  <si>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</si>
  <si>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</si>
  <si>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</si>
  <si>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</si>
  <si>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</si>
  <si>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</si>
  <si>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</si>
  <si>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</si>
  <si>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</si>
  <si>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</si>
  <si>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</si>
  <si>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</si>
  <si>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</si>
  <si>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</si>
  <si>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</si>
  <si>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</si>
  <si>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</si>
  <si>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</si>
  <si>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</si>
  <si>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</si>
  <si>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</si>
  <si>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</si>
  <si>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</si>
  <si>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</si>
  <si>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</si>
  <si>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</si>
  <si>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</si>
  <si>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</si>
  <si>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</si>
  <si>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</si>
  <si>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</si>
  <si>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</si>
  <si>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</si>
  <si>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</si>
  <si>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</si>
  <si>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</si>
  <si>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</si>
  <si>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</si>
  <si>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</si>
  <si>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</si>
  <si>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</si>
  <si>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</si>
  <si>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</si>
  <si>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</si>
  <si>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</si>
  <si>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</si>
  <si>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</si>
  <si>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</si>
  <si>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</si>
  <si>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</si>
  <si>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</si>
  <si>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</si>
  <si>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</si>
  <si>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</si>
  <si>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</si>
  <si>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</si>
  <si>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</si>
  <si>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</si>
  <si>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</si>
  <si>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</si>
  <si>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</si>
  <si>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</si>
  <si>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</si>
  <si>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</si>
  <si>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</si>
  <si>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</si>
  <si>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</si>
  <si>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</si>
  <si>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</si>
  <si>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</si>
  <si>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</si>
  <si>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</si>
  <si>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</si>
  <si>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</si>
  <si>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</si>
  <si>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</si>
  <si>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</si>
  <si>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</si>
  <si>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</si>
  <si>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</si>
  <si>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</si>
  <si>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</si>
  <si>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</si>
  <si>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</si>
  <si>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</si>
  <si>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</si>
  <si>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</si>
  <si>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</si>
  <si>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</si>
  <si>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</si>
  <si>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</si>
  <si>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</si>
  <si>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</si>
  <si>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</si>
  <si>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</si>
  <si>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</si>
  <si>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</si>
  <si>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</si>
  <si>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</si>
  <si>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</si>
  <si>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</si>
  <si>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</si>
  <si>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</si>
  <si>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</si>
  <si>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</si>
  <si>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</si>
  <si>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</si>
  <si>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</si>
  <si>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</si>
  <si>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</si>
  <si>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</si>
  <si>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</si>
  <si>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</si>
  <si>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</si>
  <si>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</si>
  <si>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</si>
  <si>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</si>
  <si>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</si>
  <si>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</si>
  <si>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</si>
  <si>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</si>
  <si>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</si>
  <si>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</si>
  <si>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</si>
  <si>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</si>
  <si>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</si>
  <si>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</si>
  <si>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</si>
  <si>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</si>
  <si>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</si>
  <si>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</si>
  <si>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</si>
  <si>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</si>
  <si>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</si>
  <si>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</si>
  <si>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</si>
  <si>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</si>
  <si>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</si>
  <si>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</si>
  <si>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</si>
  <si>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</si>
  <si>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</si>
  <si>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</si>
  <si>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</si>
  <si>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</si>
  <si>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</si>
  <si>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</si>
  <si>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</si>
  <si>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</si>
  <si>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</si>
  <si>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</si>
  <si>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</si>
  <si>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</si>
  <si>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</si>
  <si>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</si>
  <si>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</si>
  <si>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</si>
  <si>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</si>
  <si>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</si>
  <si>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</si>
  <si>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</si>
  <si>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</si>
  <si>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</si>
  <si>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</si>
  <si>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</si>
  <si>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</si>
  <si>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</si>
  <si>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</si>
  <si>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</si>
  <si>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</si>
  <si>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</si>
  <si>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</si>
  <si>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</si>
  <si>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</si>
  <si>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</si>
  <si>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</si>
  <si>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</si>
  <si>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</si>
  <si>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</si>
  <si>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</si>
  <si>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</si>
  <si>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</si>
  <si>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</si>
  <si>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</si>
  <si>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</si>
  <si>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</si>
  <si>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</si>
  <si>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</si>
  <si>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</si>
  <si>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</si>
  <si>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</si>
  <si>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</si>
  <si>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</si>
  <si>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</si>
  <si>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</si>
  <si>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</si>
  <si>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</si>
  <si>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</si>
  <si>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</si>
  <si>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</si>
  <si>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</si>
  <si>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</si>
  <si>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</si>
  <si>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</si>
  <si>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</si>
  <si>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</si>
  <si>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</si>
  <si>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</si>
  <si>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</si>
  <si>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</si>
  <si>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</si>
  <si>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</si>
  <si>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</si>
  <si>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</si>
  <si>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</si>
  <si>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</si>
  <si>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</si>
  <si>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</si>
  <si>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</si>
  <si>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</si>
  <si>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</si>
  <si>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</si>
  <si>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</si>
  <si>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</si>
  <si>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</si>
  <si>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</si>
  <si>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</si>
  <si>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</si>
  <si>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</si>
  <si>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</si>
  <si>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</si>
  <si>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</si>
  <si>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</si>
  <si>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</si>
  <si>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</si>
  <si>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</si>
  <si>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</si>
  <si>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</si>
  <si>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</si>
  <si>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</si>
  <si>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</si>
  <si>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</si>
  <si>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</si>
  <si>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</si>
  <si>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</si>
  <si>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</si>
  <si>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</si>
  <si>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</si>
  <si>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</si>
  <si>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</si>
  <si>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</si>
  <si>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</si>
  <si>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</si>
  <si>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</si>
  <si>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</si>
  <si>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</si>
  <si>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</si>
  <si>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</si>
  <si>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</si>
  <si>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</si>
  <si>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</si>
  <si>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</si>
  <si>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</si>
  <si>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</si>
  <si>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</si>
  <si>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</si>
  <si>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</si>
  <si>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</si>
  <si>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</si>
  <si>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</si>
  <si>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</si>
  <si>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</si>
  <si>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</si>
  <si>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</si>
  <si>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</si>
  <si>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</si>
  <si>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</si>
  <si>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</si>
  <si>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</si>
  <si>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</si>
  <si>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</si>
  <si>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</si>
  <si>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</si>
  <si>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</si>
  <si>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</si>
  <si>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</si>
  <si>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</si>
  <si>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</si>
  <si>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</si>
  <si>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</si>
  <si>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</si>
  <si>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</si>
  <si>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</si>
  <si>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</si>
  <si>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</si>
  <si>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</si>
  <si>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</si>
  <si>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</si>
  <si>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</si>
  <si>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</si>
  <si>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</si>
  <si>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</si>
  <si>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</si>
  <si>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</si>
  <si>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</si>
  <si>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</si>
  <si>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</si>
  <si>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</si>
  <si>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</si>
  <si>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</si>
  <si>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</si>
  <si>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</si>
  <si>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</si>
  <si>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</si>
  <si>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</si>
  <si>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</si>
  <si>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</si>
  <si>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</si>
  <si>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</si>
  <si>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</si>
  <si>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</si>
  <si>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</si>
  <si>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</si>
  <si>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</si>
  <si>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</si>
  <si>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</si>
  <si>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</si>
  <si>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</si>
  <si>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</si>
  <si>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</si>
  <si>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</si>
  <si>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</si>
  <si>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</si>
  <si>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</si>
  <si>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</si>
  <si>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</si>
  <si>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</si>
  <si>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</si>
  <si>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</si>
  <si>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</si>
  <si>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</si>
  <si>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</si>
  <si>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</si>
  <si>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</si>
  <si>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</si>
  <si>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</si>
  <si>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</si>
  <si>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</si>
  <si>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</si>
  <si>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</si>
  <si>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</si>
  <si>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</si>
  <si>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</si>
  <si>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</si>
  <si>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</si>
  <si>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</si>
  <si>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</si>
  <si>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</si>
  <si>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</si>
  <si>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</si>
  <si>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</si>
  <si>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</si>
  <si>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</si>
  <si>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</si>
  <si>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</si>
  <si>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</si>
  <si>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</si>
  <si>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</si>
  <si>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</si>
  <si>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</si>
  <si>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</si>
  <si>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</si>
  <si>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</si>
  <si>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</si>
  <si>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</si>
  <si>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</si>
  <si>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</si>
  <si>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</si>
  <si>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</si>
  <si>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</si>
  <si>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</si>
  <si>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</si>
  <si>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</si>
  <si>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</si>
  <si>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</si>
  <si>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</si>
  <si>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</si>
  <si>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</si>
  <si>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</si>
  <si>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</si>
  <si>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</si>
  <si>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</si>
  <si>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</si>
  <si>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</si>
  <si>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</si>
  <si>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</si>
  <si>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</si>
  <si>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</si>
  <si>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</si>
  <si>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</si>
  <si>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</si>
  <si>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</si>
  <si>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</si>
  <si>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</si>
  <si>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</si>
  <si>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</si>
  <si>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</si>
  <si>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</si>
  <si>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</si>
  <si>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</si>
  <si>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</si>
  <si>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</si>
  <si>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</si>
  <si>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</si>
  <si>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</si>
  <si>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</si>
  <si>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</si>
  <si>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</si>
  <si>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</si>
  <si>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</si>
  <si>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</si>
  <si>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</si>
  <si>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</si>
  <si>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</si>
  <si>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</si>
  <si>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</si>
  <si>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</si>
  <si>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</si>
  <si>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</si>
  <si>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</si>
  <si>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</si>
  <si>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</si>
  <si>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</si>
  <si>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</si>
  <si>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</si>
  <si>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</si>
  <si>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</si>
  <si>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</si>
  <si>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</si>
  <si>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</si>
  <si>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</si>
  <si>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</si>
  <si>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</si>
  <si>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</si>
  <si>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</si>
  <si>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</si>
  <si>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</si>
  <si>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</si>
  <si>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</si>
  <si>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</si>
  <si>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</si>
  <si>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</si>
  <si>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</si>
  <si>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</si>
  <si>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</si>
  <si>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</si>
  <si>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</si>
  <si>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</si>
  <si>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</si>
  <si>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</si>
  <si>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</si>
  <si>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</si>
  <si>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</si>
  <si>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</si>
  <si>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</si>
  <si>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</si>
  <si>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</si>
  <si>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</si>
  <si>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</si>
  <si>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</si>
  <si>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</si>
  <si>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</si>
  <si>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</si>
  <si>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</si>
  <si>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</si>
  <si>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</si>
  <si>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</si>
  <si>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</si>
  <si>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</si>
  <si>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</si>
  <si>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</si>
  <si>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</si>
  <si>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</si>
  <si>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</si>
  <si>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</si>
  <si>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</si>
  <si>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</si>
  <si>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</si>
  <si>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</si>
  <si>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</si>
  <si>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</si>
  <si>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</si>
  <si>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</si>
  <si>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</si>
  <si>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</si>
  <si>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</si>
  <si>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</si>
  <si>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</si>
  <si>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</si>
  <si>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</si>
  <si>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</si>
  <si>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</si>
  <si>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</si>
  <si>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</si>
  <si>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</si>
  <si>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</si>
  <si>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</si>
  <si>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</si>
  <si>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</si>
  <si>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</si>
  <si>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</si>
  <si>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</si>
  <si>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</si>
  <si>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</si>
  <si>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</si>
  <si>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</si>
  <si>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</si>
  <si>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</si>
  <si>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</si>
  <si>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</si>
  <si>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</si>
  <si>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</si>
  <si>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</si>
  <si>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</si>
  <si>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</si>
  <si>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</si>
  <si>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</si>
  <si>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</si>
  <si>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</si>
  <si>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</si>
  <si>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</si>
  <si>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</si>
  <si>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</si>
  <si>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</si>
  <si>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</si>
  <si>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</si>
  <si>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</si>
  <si>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</si>
  <si>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</si>
  <si>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</si>
  <si>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</si>
  <si>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</si>
  <si>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</si>
  <si>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</si>
  <si>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</si>
  <si>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</si>
  <si>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</si>
  <si>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</si>
  <si>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</si>
  <si>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</si>
  <si>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</si>
  <si>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</si>
  <si>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</si>
  <si>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</si>
  <si>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</si>
  <si>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</si>
  <si>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</si>
  <si>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</si>
  <si>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</si>
  <si>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</si>
  <si>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</si>
  <si>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</si>
  <si>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</si>
  <si>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</si>
  <si>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</si>
  <si>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</si>
  <si>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</si>
  <si>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</si>
  <si>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</si>
  <si>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</si>
  <si>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</si>
  <si>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</si>
  <si>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</si>
  <si>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</si>
  <si>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</si>
  <si>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</si>
  <si>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</si>
  <si>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</si>
  <si>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</si>
  <si>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</si>
  <si>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</si>
  <si>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</si>
  <si>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</si>
  <si>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</si>
  <si>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</si>
  <si>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</si>
  <si>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</si>
  <si>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</si>
  <si>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</si>
  <si>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</si>
  <si>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</si>
  <si>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</si>
  <si>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</si>
  <si>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</si>
  <si>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</si>
  <si>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</si>
  <si>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</si>
  <si>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</si>
  <si>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</si>
  <si>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</si>
  <si>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</si>
  <si>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</si>
  <si>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</si>
  <si>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</si>
  <si>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</si>
  <si>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</si>
  <si>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</si>
  <si>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</si>
  <si>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</si>
  <si>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</si>
  <si>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</si>
  <si>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</si>
  <si>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</si>
  <si>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</si>
  <si>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</si>
  <si>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</si>
  <si>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</si>
  <si>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</si>
  <si>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</si>
  <si>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</si>
  <si>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</si>
  <si>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</si>
  <si>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</si>
  <si>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</si>
  <si>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</si>
  <si>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</si>
  <si>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</si>
  <si>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</si>
  <si>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</si>
  <si>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</si>
  <si>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</si>
  <si>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</si>
  <si>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</si>
  <si>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</si>
  <si>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</si>
  <si>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</si>
  <si>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</si>
  <si>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</si>
  <si>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</si>
  <si>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</si>
  <si>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</si>
  <si>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</si>
  <si>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</si>
  <si>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</si>
  <si>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</si>
  <si>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</si>
  <si>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</si>
  <si>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</si>
  <si>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</si>
  <si>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</si>
  <si>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</si>
  <si>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</si>
  <si>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</si>
  <si>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</si>
  <si>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</si>
  <si>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</si>
  <si>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</si>
  <si>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</si>
  <si>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</si>
  <si>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</si>
  <si>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</si>
  <si>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</si>
  <si>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</si>
  <si>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</si>
  <si>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</si>
  <si>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</si>
  <si>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</si>
  <si>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</si>
  <si>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</si>
  <si>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</si>
  <si>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</si>
  <si>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</si>
  <si>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</si>
  <si>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</si>
  <si>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</si>
  <si>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</si>
  <si>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</si>
  <si>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</si>
  <si>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</si>
  <si>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</si>
  <si>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</si>
  <si>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</si>
  <si>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</si>
  <si>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</si>
  <si>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</si>
  <si>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</si>
  <si>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</si>
  <si>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</si>
  <si>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</si>
  <si>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</si>
  <si>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</si>
  <si>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</si>
  <si>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</si>
  <si>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</si>
  <si>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</si>
  <si>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</si>
  <si>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</si>
  <si>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</si>
  <si>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</si>
  <si>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</si>
  <si>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</si>
  <si>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</si>
  <si>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</si>
  <si>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</si>
  <si>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</si>
  <si>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</si>
  <si>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</si>
  <si>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</si>
  <si>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</si>
  <si>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</si>
  <si>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</si>
  <si>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</si>
  <si>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</si>
  <si>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</si>
  <si>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</si>
  <si>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</si>
  <si>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</si>
  <si>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</si>
  <si>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</si>
  <si>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</si>
  <si>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</si>
  <si>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</si>
  <si>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</si>
  <si>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</si>
  <si>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</si>
  <si>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</si>
  <si>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</si>
  <si>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</si>
  <si>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</si>
  <si>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</si>
  <si>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</si>
  <si>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</si>
  <si>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</si>
  <si>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</si>
  <si>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</si>
  <si>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</si>
  <si>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</si>
  <si>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</si>
  <si>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</si>
  <si>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</si>
  <si>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</si>
  <si>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</si>
  <si>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</si>
  <si>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</si>
  <si>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</si>
  <si>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</si>
  <si>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</si>
  <si>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</si>
  <si>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</si>
  <si>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</si>
  <si>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</si>
  <si>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</si>
  <si>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</si>
  <si>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</si>
  <si>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</si>
  <si>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</si>
  <si>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</si>
  <si>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</si>
  <si>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</si>
  <si>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</si>
  <si>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</si>
  <si>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</si>
  <si>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</si>
  <si>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</si>
  <si>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</si>
  <si>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</si>
  <si>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</si>
  <si>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</si>
  <si>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</si>
  <si>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</si>
  <si>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</si>
  <si>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</si>
  <si>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</si>
  <si>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</si>
  <si>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</si>
  <si>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</si>
  <si>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</si>
  <si>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</si>
  <si>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</si>
  <si>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</si>
  <si>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</si>
  <si>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</si>
  <si>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</si>
  <si>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</si>
  <si>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</si>
  <si>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</si>
  <si>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</si>
  <si>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</si>
  <si>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</si>
  <si>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</si>
  <si>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</si>
  <si>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</si>
  <si>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</si>
  <si>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</si>
  <si>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</si>
  <si>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</si>
  <si>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</si>
  <si>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</si>
  <si>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</si>
  <si>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</si>
  <si>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</si>
  <si>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</si>
  <si>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</si>
  <si>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</si>
  <si>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</si>
  <si>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</si>
  <si>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</si>
  <si>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</si>
  <si>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</si>
  <si>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</si>
  <si>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</si>
  <si>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</si>
  <si>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</si>
  <si>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</si>
  <si>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</si>
  <si>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</si>
  <si>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</si>
  <si>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</si>
  <si>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</si>
  <si>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</si>
  <si>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</si>
  <si>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</si>
  <si>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</si>
  <si>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</si>
  <si>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</si>
  <si>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</si>
  <si>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</si>
  <si>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</si>
  <si>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</si>
  <si>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</si>
  <si>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</si>
  <si>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</si>
  <si>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</si>
  <si>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</si>
  <si>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</si>
  <si>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</si>
  <si>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</si>
  <si>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</si>
  <si>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</si>
  <si>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</si>
  <si>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</si>
  <si>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</si>
  <si>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</si>
  <si>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</si>
  <si>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</si>
  <si>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</si>
  <si>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</si>
  <si>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</si>
  <si>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</si>
  <si>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</si>
  <si>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</si>
  <si>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</si>
  <si>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</si>
  <si>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</si>
  <si>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</si>
  <si>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</si>
  <si>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</si>
  <si>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</si>
  <si>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</si>
  <si>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</si>
  <si>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</si>
  <si>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</si>
  <si>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</si>
  <si>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</si>
  <si>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</si>
  <si>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</si>
  <si>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</si>
  <si>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</si>
  <si>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</si>
  <si>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</si>
  <si>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</si>
  <si>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</si>
  <si>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</si>
  <si>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</si>
  <si>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</si>
  <si>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</si>
  <si>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</si>
  <si>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</si>
  <si>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</si>
  <si>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</si>
  <si>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</si>
  <si>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</si>
  <si>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</si>
  <si>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</si>
  <si>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</si>
  <si>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</si>
  <si>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</si>
  <si>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</si>
  <si>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</si>
  <si>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</si>
  <si>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</si>
  <si>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</si>
  <si>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</si>
  <si>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</si>
  <si>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</si>
  <si>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</si>
  <si>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</si>
  <si>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</si>
  <si>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</si>
  <si>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</si>
  <si>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</si>
  <si>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</si>
  <si>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</si>
  <si>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</si>
  <si>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</si>
  <si>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</si>
  <si>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</si>
  <si>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</si>
  <si>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</si>
  <si>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</si>
  <si>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</si>
  <si>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</si>
  <si>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</si>
  <si>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</si>
  <si>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</si>
  <si>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</si>
  <si>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</si>
  <si>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</si>
  <si>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</si>
  <si>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</si>
  <si>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</si>
  <si>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</si>
  <si>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</si>
  <si>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</si>
  <si>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</si>
  <si>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</si>
  <si>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</si>
  <si>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</si>
  <si>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</si>
  <si>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</si>
  <si>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</si>
  <si>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</si>
  <si>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</si>
  <si>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</si>
  <si>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</si>
  <si>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</si>
  <si>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</si>
  <si>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</si>
  <si>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</si>
  <si>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</si>
  <si>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</si>
  <si>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</si>
  <si>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</si>
  <si>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</si>
  <si>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</si>
  <si>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</si>
  <si>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</si>
  <si>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</si>
  <si>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</si>
  <si>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</si>
  <si>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</si>
  <si>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</si>
  <si>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</si>
  <si>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</si>
  <si>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</si>
  <si>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</si>
  <si>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</si>
  <si>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</si>
  <si>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</si>
  <si>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</si>
  <si>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</si>
  <si>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</si>
  <si>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</si>
  <si>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</si>
  <si>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</si>
  <si>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</si>
  <si>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</si>
  <si>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</si>
  <si>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</si>
  <si>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</si>
  <si>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</si>
  <si>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</si>
  <si>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</si>
  <si>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</si>
  <si>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</si>
  <si>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</si>
  <si>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</si>
  <si>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</si>
  <si>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</si>
  <si>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</si>
  <si>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</si>
  <si>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</si>
  <si>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</si>
  <si>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</si>
  <si>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</si>
  <si>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</si>
  <si>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</si>
  <si>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</si>
  <si>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</si>
  <si>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</si>
  <si>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</si>
  <si>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</si>
  <si>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</si>
  <si>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</si>
  <si>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</si>
  <si>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</si>
  <si>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</si>
  <si>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</si>
  <si>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</si>
  <si>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</si>
  <si>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</si>
  <si>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</si>
  <si>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</si>
  <si>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</si>
  <si>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</si>
  <si>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</si>
  <si>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</si>
  <si>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</si>
  <si>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</si>
  <si>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</si>
  <si>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</si>
  <si>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</si>
  <si>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</si>
  <si>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</si>
  <si>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</si>
  <si>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</si>
  <si>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</si>
  <si>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</si>
  <si>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</si>
  <si>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</si>
  <si>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</si>
  <si>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</si>
  <si>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</si>
  <si>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</si>
  <si>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</si>
  <si>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</si>
  <si>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</si>
  <si>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</si>
  <si>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</si>
  <si>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</si>
  <si>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</si>
  <si>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</si>
  <si>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</si>
  <si>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</si>
  <si>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</si>
  <si>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</si>
  <si>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</si>
  <si>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</si>
  <si>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</si>
  <si>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</si>
  <si>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</si>
  <si>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</si>
  <si>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</si>
  <si>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</si>
  <si>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</si>
  <si>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</si>
  <si>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</si>
  <si>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</si>
  <si>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</si>
  <si>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</si>
  <si>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</si>
  <si>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</si>
  <si>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</si>
  <si>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</si>
  <si>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</si>
  <si>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</si>
  <si>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</si>
  <si>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</si>
  <si>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</si>
  <si>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</si>
  <si>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</si>
  <si>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</si>
  <si>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</si>
  <si>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</si>
  <si>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</si>
  <si>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</si>
  <si>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</si>
  <si>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</si>
  <si>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</si>
  <si>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</si>
  <si>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</si>
  <si>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</si>
  <si>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</si>
  <si>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</si>
  <si>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</si>
  <si>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</si>
  <si>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</si>
  <si>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</si>
  <si>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</si>
  <si>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</si>
  <si>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</si>
  <si>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</si>
  <si>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</si>
  <si>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</si>
  <si>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</si>
  <si>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</si>
  <si>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</si>
  <si>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</si>
  <si>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</si>
  <si>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</si>
  <si>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</si>
  <si>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</si>
  <si>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</si>
  <si>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</si>
  <si>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</si>
  <si>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</si>
  <si>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</si>
  <si>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</si>
  <si>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</si>
  <si>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</si>
  <si>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</si>
  <si>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</si>
  <si>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</si>
  <si>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</si>
  <si>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</si>
  <si>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</si>
  <si>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</si>
  <si>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</si>
  <si>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</si>
  <si>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</si>
  <si>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</si>
  <si>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</si>
  <si>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</si>
  <si>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</si>
  <si>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</si>
  <si>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</si>
  <si>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</si>
  <si>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</si>
  <si>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</si>
  <si>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</si>
  <si>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</si>
  <si>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</si>
  <si>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</si>
  <si>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</si>
  <si>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</si>
  <si>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</si>
  <si>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</si>
  <si>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</si>
  <si>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</si>
  <si>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</si>
  <si>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</si>
  <si>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</si>
  <si>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</si>
  <si>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</si>
  <si>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</si>
  <si>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</si>
  <si>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</si>
  <si>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</si>
  <si>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</si>
  <si>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</si>
  <si>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</si>
  <si>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</si>
  <si>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</si>
  <si>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</si>
  <si>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</si>
  <si>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</si>
  <si>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</si>
  <si>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</si>
  <si>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</si>
  <si>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</si>
  <si>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</si>
  <si>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</si>
  <si>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</si>
  <si>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</si>
  <si>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</si>
  <si>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</si>
  <si>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</si>
  <si>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</si>
  <si>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</si>
  <si>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</si>
  <si>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</si>
  <si>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</si>
  <si>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</si>
  <si>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</si>
  <si>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</si>
  <si>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</si>
  <si>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</si>
  <si>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</si>
  <si>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</si>
  <si>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</si>
  <si>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</si>
  <si>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</si>
  <si>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</si>
  <si>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</si>
  <si>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</si>
  <si>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</si>
  <si>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</si>
  <si>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</si>
  <si>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</si>
  <si>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</si>
  <si>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</si>
  <si>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</si>
  <si>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</si>
  <si>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</si>
  <si>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</si>
  <si>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</si>
  <si>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</si>
  <si>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</si>
  <si>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</si>
  <si>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</si>
  <si>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</si>
  <si>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</si>
  <si>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</si>
  <si>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</si>
  <si>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</si>
  <si>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</si>
  <si>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</si>
  <si>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</si>
  <si>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</si>
  <si>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</si>
  <si>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</si>
  <si>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</si>
  <si>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</si>
  <si>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</si>
  <si>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</si>
  <si>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</si>
  <si>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</si>
  <si>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</si>
  <si>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</si>
  <si>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</si>
  <si>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</si>
  <si>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</si>
  <si>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</si>
  <si>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</si>
  <si>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</si>
  <si>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</si>
  <si>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</si>
  <si>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</si>
  <si>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</si>
  <si>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</si>
  <si>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</si>
  <si>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</si>
  <si>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</si>
  <si>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</si>
  <si>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</si>
  <si>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</si>
  <si>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</si>
  <si>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</si>
  <si>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</si>
  <si>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</si>
  <si>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</si>
  <si>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</si>
  <si>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</si>
  <si>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</si>
  <si>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</si>
  <si>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</si>
  <si>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</si>
  <si>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</si>
  <si>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</si>
  <si>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</si>
  <si>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</si>
  <si>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</si>
  <si>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</si>
  <si>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</si>
  <si>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</si>
  <si>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</si>
  <si>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</si>
  <si>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</si>
  <si>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</si>
  <si>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</si>
  <si>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</si>
  <si>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</si>
  <si>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</si>
  <si>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</si>
  <si>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</si>
  <si>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</si>
  <si>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</si>
  <si>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</si>
  <si>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</si>
  <si>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</si>
  <si>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</si>
  <si>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</si>
  <si>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</si>
  <si>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</si>
  <si>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</si>
  <si>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</si>
  <si>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</si>
  <si>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</si>
  <si>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</si>
  <si>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</si>
  <si>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</si>
  <si>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</si>
  <si>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</si>
  <si>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</si>
  <si>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</si>
  <si>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</si>
  <si>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</si>
  <si>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</si>
  <si>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</si>
  <si>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</si>
  <si>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</si>
  <si>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</si>
  <si>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</si>
  <si>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</si>
  <si>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</si>
  <si>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</si>
  <si>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</si>
  <si>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</si>
  <si>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</si>
  <si>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</si>
  <si>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</si>
  <si>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</si>
  <si>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</si>
  <si>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</si>
  <si>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</si>
  <si>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</si>
  <si>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</si>
  <si>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</si>
  <si>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</si>
  <si>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</si>
  <si>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</si>
  <si>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</si>
  <si>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</si>
  <si>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</si>
  <si>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</si>
  <si>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</si>
  <si>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</si>
  <si>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</si>
  <si>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</si>
  <si>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</si>
  <si>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</si>
  <si>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</si>
  <si>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</si>
  <si>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</si>
  <si>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</si>
  <si>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</si>
  <si>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</si>
  <si>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</si>
  <si>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</si>
  <si>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</si>
  <si>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</si>
  <si>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</si>
  <si>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</si>
  <si>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</si>
  <si>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</si>
  <si>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</si>
  <si>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</si>
  <si>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</si>
  <si>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</si>
  <si>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</si>
  <si>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</si>
  <si>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</si>
  <si>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</si>
  <si>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</si>
  <si>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</si>
  <si>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</si>
  <si>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</si>
  <si>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</si>
  <si>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</si>
  <si>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</si>
  <si>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</si>
  <si>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</si>
  <si>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</si>
  <si>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</si>
  <si>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</si>
  <si>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</si>
  <si>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</si>
  <si>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</si>
  <si>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</si>
  <si>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</si>
  <si>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</si>
  <si>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</si>
  <si>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</si>
  <si>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</si>
  <si>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</si>
  <si>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</si>
  <si>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</si>
  <si>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</si>
  <si>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</si>
  <si>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</si>
  <si>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</si>
  <si>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</si>
  <si>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</si>
  <si>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</si>
  <si>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</si>
  <si>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</si>
  <si>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</si>
  <si>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</si>
  <si>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</si>
  <si>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</si>
  <si>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</si>
  <si>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</si>
  <si>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</si>
  <si>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</si>
  <si>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</si>
  <si>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</si>
  <si>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</si>
  <si>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</si>
  <si>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</si>
  <si>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</si>
  <si>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</si>
  <si>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</si>
  <si>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</si>
  <si>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</si>
  <si>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</si>
  <si>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</si>
  <si>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</si>
  <si>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</si>
  <si>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</si>
  <si>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</si>
  <si>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</si>
  <si>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</si>
  <si>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</si>
  <si>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</si>
  <si>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</si>
  <si>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</si>
  <si>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</si>
  <si>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</si>
  <si>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</si>
  <si>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</si>
  <si>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</si>
  <si>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</si>
  <si>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</si>
  <si>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</si>
  <si>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</si>
  <si>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</si>
  <si>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</si>
  <si>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</si>
  <si>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</si>
  <si>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</si>
  <si>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</si>
  <si>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</si>
  <si>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</si>
  <si>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</si>
  <si>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</si>
  <si>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</si>
  <si>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</si>
  <si>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</si>
  <si>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</si>
  <si>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</si>
  <si>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</si>
  <si>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</si>
  <si>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</si>
  <si>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</si>
  <si>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</si>
  <si>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</si>
  <si>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</si>
  <si>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</si>
  <si>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</si>
  <si>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</si>
  <si>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</si>
  <si>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</si>
  <si>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</si>
  <si>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</si>
  <si>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</si>
  <si>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</si>
  <si>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</si>
  <si>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</si>
  <si>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</si>
  <si>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</si>
  <si>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</si>
  <si>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</si>
  <si>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</si>
  <si>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</si>
  <si>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</si>
  <si>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</si>
  <si>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</si>
  <si>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</si>
  <si>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</si>
  <si>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</si>
  <si>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</si>
  <si>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</si>
  <si>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</si>
  <si>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</si>
  <si>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</si>
  <si>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</si>
  <si>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</si>
  <si>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</si>
  <si>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</si>
  <si>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</si>
  <si>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</si>
  <si>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</si>
  <si>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</si>
  <si>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</si>
  <si>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</si>
  <si>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</si>
  <si>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</si>
  <si>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</si>
  <si>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</si>
  <si>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</si>
  <si>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</si>
  <si>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</si>
  <si>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</si>
  <si>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</si>
  <si>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</si>
  <si>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</si>
  <si>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</si>
  <si>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</si>
  <si>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</si>
  <si>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</si>
  <si>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</si>
  <si>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</si>
  <si>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</si>
  <si>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</si>
  <si>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</si>
  <si>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</si>
  <si>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</si>
  <si>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</si>
  <si>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</si>
  <si>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</si>
  <si>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</si>
  <si>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</si>
  <si>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</si>
  <si>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</si>
  <si>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</si>
  <si>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</si>
  <si>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</si>
  <si>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</si>
  <si>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</si>
  <si>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</si>
  <si>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</si>
  <si>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</si>
  <si>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</si>
  <si>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</si>
  <si>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</si>
  <si>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</si>
  <si>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</si>
  <si>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</si>
  <si>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</si>
  <si>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</si>
  <si>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</si>
  <si>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</si>
  <si>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</si>
  <si>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</si>
  <si>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</si>
  <si>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</si>
  <si>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</si>
  <si>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</si>
  <si>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</si>
  <si>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</si>
  <si>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</si>
  <si>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</si>
  <si>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</si>
  <si>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</si>
  <si>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</si>
  <si>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</si>
  <si>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</si>
  <si>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</si>
  <si>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</si>
  <si>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</si>
  <si>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</si>
  <si>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</si>
  <si>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</si>
  <si>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</si>
  <si>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</si>
  <si>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</si>
  <si>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</si>
  <si>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</si>
  <si>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</si>
  <si>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</si>
  <si>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</si>
  <si>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</si>
  <si>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</si>
  <si>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</si>
  <si>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</si>
  <si>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</si>
  <si>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</si>
  <si>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</si>
  <si>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</si>
  <si>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</si>
  <si>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</si>
  <si>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</si>
  <si>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</si>
  <si>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</si>
  <si>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</si>
  <si>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</si>
  <si>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</si>
  <si>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</si>
  <si>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</si>
  <si>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</si>
  <si>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</si>
  <si>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</si>
  <si>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</si>
  <si>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</si>
  <si>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</si>
  <si>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</si>
  <si>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</si>
  <si>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</si>
  <si>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</si>
  <si>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</si>
  <si>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</si>
  <si>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</si>
  <si>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</si>
  <si>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</si>
  <si>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</si>
  <si>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</si>
  <si>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</si>
  <si>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</si>
  <si>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</si>
  <si>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</si>
  <si>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</si>
  <si>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</si>
  <si>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</si>
  <si>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</si>
  <si>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</si>
  <si>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</si>
  <si>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</si>
  <si>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</si>
  <si>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</si>
  <si>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</si>
  <si>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</si>
  <si>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</si>
  <si>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</si>
  <si>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</si>
  <si>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</si>
  <si>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</si>
  <si>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</si>
  <si>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</si>
  <si>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</si>
  <si>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</si>
  <si>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</si>
  <si>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</si>
  <si>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</si>
  <si>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</si>
  <si>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</si>
  <si>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</si>
  <si>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</si>
  <si>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</si>
  <si>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</si>
  <si>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</si>
  <si>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</si>
  <si>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</si>
  <si>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</si>
  <si>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</si>
  <si>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</si>
  <si>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</si>
  <si>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</si>
  <si>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</si>
  <si>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</si>
  <si>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</si>
  <si>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</si>
  <si>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</si>
  <si>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</si>
  <si>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</si>
  <si>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</si>
  <si>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</si>
  <si>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</si>
  <si>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</si>
  <si>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</si>
  <si>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</si>
  <si>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</si>
  <si>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</si>
  <si>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</si>
  <si>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</si>
  <si>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</si>
  <si>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</si>
  <si>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</si>
  <si>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</si>
  <si>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</si>
  <si>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</si>
  <si>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</si>
  <si>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</si>
  <si>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</si>
  <si>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</si>
  <si>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</si>
  <si>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</si>
  <si>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</si>
  <si>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</si>
  <si>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</si>
  <si>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</si>
  <si>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</si>
  <si>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</si>
  <si>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</si>
  <si>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</si>
  <si>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</si>
  <si>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</si>
  <si>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</si>
  <si>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</si>
  <si>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</si>
  <si>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</si>
  <si>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</si>
  <si>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</si>
  <si>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</si>
  <si>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</si>
  <si>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</si>
  <si>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</si>
  <si>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</si>
  <si>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</si>
  <si>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</si>
  <si>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</si>
  <si>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</si>
  <si>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</si>
  <si>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</si>
  <si>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</si>
  <si>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</si>
  <si>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</si>
  <si>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</si>
  <si>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</si>
  <si>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</si>
  <si>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</si>
  <si>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</si>
  <si>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</si>
  <si>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</si>
  <si>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</si>
  <si>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</si>
  <si>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</si>
  <si>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</si>
  <si>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</si>
  <si>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</si>
  <si>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</si>
  <si>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</si>
  <si>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</si>
  <si>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</si>
  <si>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</si>
  <si>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</si>
  <si>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</si>
  <si>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</si>
  <si>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</si>
  <si>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</si>
  <si>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</si>
  <si>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</si>
  <si>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</si>
  <si>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</si>
  <si>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</si>
  <si>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</si>
  <si>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</si>
  <si>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</si>
  <si>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</si>
  <si>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</si>
  <si>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</si>
  <si>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</si>
  <si>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</si>
  <si>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</si>
  <si>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</si>
  <si>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</si>
  <si>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</si>
  <si>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</si>
  <si>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</si>
  <si>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</si>
  <si>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</si>
  <si>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</si>
  <si>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</si>
  <si>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</si>
  <si>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</si>
  <si>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</si>
  <si>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</si>
  <si>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</si>
  <si>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</si>
  <si>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</si>
  <si>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</si>
  <si>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</si>
  <si>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</si>
  <si>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</si>
  <si>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</si>
  <si>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</si>
  <si>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</si>
  <si>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</si>
  <si>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</si>
  <si>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</si>
  <si>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</si>
  <si>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</si>
  <si>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</si>
  <si>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</si>
  <si>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</si>
  <si>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</si>
  <si>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</si>
  <si>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</si>
  <si>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</si>
  <si>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</si>
  <si>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</si>
  <si>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</si>
  <si>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</si>
  <si>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</si>
  <si>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</si>
  <si>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</si>
  <si>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</si>
  <si>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</si>
  <si>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</si>
  <si>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</si>
  <si>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</si>
  <si>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</si>
  <si>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</si>
  <si>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</si>
  <si>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</si>
  <si>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</si>
  <si>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</si>
  <si>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</si>
  <si>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</si>
  <si>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</si>
  <si>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</si>
  <si>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</si>
  <si>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</si>
  <si>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</si>
  <si>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</si>
  <si>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</si>
  <si>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</si>
  <si>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</si>
  <si>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</si>
  <si>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</si>
  <si>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</si>
  <si>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</si>
  <si>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</si>
  <si>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</si>
  <si>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</si>
  <si>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</si>
  <si>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</si>
  <si>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</si>
  <si>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</si>
  <si>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</si>
  <si>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</si>
  <si>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</si>
  <si>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</si>
  <si>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</si>
  <si>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</si>
  <si>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</si>
  <si>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</si>
  <si>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</si>
  <si>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</si>
  <si>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</si>
  <si>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</si>
  <si>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</si>
  <si>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</si>
  <si>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</si>
  <si>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</si>
  <si>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</si>
  <si>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</si>
  <si>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</si>
  <si>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</si>
  <si>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</si>
  <si>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</si>
  <si>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</si>
  <si>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</si>
  <si>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</si>
  <si>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</si>
  <si>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</si>
  <si>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</si>
  <si>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</si>
  <si>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</si>
  <si>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</si>
  <si>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</si>
  <si>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</si>
  <si>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</si>
  <si>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</si>
  <si>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</si>
  <si>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</si>
  <si>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</si>
  <si>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</si>
  <si>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</si>
  <si>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</si>
  <si>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</si>
  <si>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</si>
  <si>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</si>
  <si>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</si>
  <si>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</si>
  <si>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</si>
  <si>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</si>
  <si>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</si>
  <si>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</si>
  <si>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</si>
  <si>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</si>
  <si>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</si>
  <si>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</si>
  <si>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</si>
  <si>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</si>
  <si>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</si>
  <si>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</si>
  <si>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</si>
  <si>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</si>
  <si>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</si>
  <si>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</si>
  <si>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</si>
  <si>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</si>
  <si>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</si>
  <si>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</si>
  <si>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</si>
  <si>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</si>
  <si>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</si>
  <si>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</si>
  <si>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</si>
  <si>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</si>
  <si>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</si>
  <si>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</si>
  <si>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</si>
  <si>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</si>
  <si>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</si>
  <si>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</si>
  <si>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</si>
  <si>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</si>
  <si>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</si>
  <si>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</si>
  <si>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</si>
  <si>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</si>
  <si>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</si>
  <si>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</si>
  <si>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</si>
  <si>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</si>
  <si>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</si>
  <si>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</si>
  <si>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</si>
  <si>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</si>
  <si>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</si>
  <si>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</si>
  <si>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</si>
  <si>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</si>
  <si>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</si>
  <si>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</si>
  <si>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</si>
  <si>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</si>
  <si>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</si>
  <si>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</si>
  <si>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</si>
  <si>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</si>
  <si>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</si>
  <si>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</si>
  <si>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</si>
  <si>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</si>
  <si>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</si>
  <si>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</si>
  <si>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</si>
  <si>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</si>
  <si>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</si>
  <si>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</si>
  <si>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</si>
  <si>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</si>
  <si>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</si>
  <si>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</si>
  <si>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</si>
  <si>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</si>
  <si>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</si>
  <si>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</si>
  <si>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</si>
  <si>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</si>
  <si>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</si>
  <si>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</si>
  <si>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</si>
  <si>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</si>
  <si>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</si>
  <si>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</si>
  <si>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</si>
  <si>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</si>
  <si>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</si>
  <si>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</si>
  <si>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</si>
  <si>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</si>
  <si>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</si>
  <si>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</si>
  <si>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</si>
  <si>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</si>
  <si>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</si>
  <si>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</si>
  <si>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</si>
  <si>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</si>
  <si>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</si>
  <si>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</si>
  <si>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</si>
  <si>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</si>
  <si>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</si>
  <si>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</si>
  <si>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</si>
  <si>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</si>
  <si>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</si>
  <si>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</si>
  <si>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</si>
  <si>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</si>
  <si>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</si>
  <si>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</si>
  <si>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</si>
  <si>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</si>
  <si>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</si>
  <si>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</si>
  <si>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</si>
  <si>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</si>
  <si>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</si>
  <si>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</si>
  <si>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</si>
  <si>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</si>
  <si>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</si>
  <si>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</si>
  <si>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</si>
  <si>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</si>
  <si>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</si>
  <si>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</si>
  <si>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</si>
  <si>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</si>
  <si>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</si>
  <si>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</si>
  <si>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</si>
  <si>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</si>
  <si>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</si>
  <si>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</si>
  <si>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</si>
  <si>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</si>
  <si>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</si>
  <si>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</si>
  <si>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</si>
  <si>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</si>
  <si>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</si>
  <si>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</si>
  <si>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</si>
  <si>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</si>
  <si>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</si>
  <si>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</si>
  <si>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</si>
  <si>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</si>
  <si>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</si>
  <si>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</si>
  <si>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</si>
  <si>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</si>
  <si>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</si>
  <si>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</si>
  <si>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</si>
  <si>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</si>
  <si>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</si>
  <si>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</si>
  <si>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</si>
  <si>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</si>
  <si>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</si>
  <si>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</si>
  <si>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</si>
  <si>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</si>
  <si>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</si>
  <si>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</si>
  <si>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</si>
  <si>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</si>
  <si>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</si>
  <si>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</si>
  <si>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</si>
  <si>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</si>
  <si>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</si>
  <si>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</si>
  <si>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</si>
  <si>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</si>
  <si>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</si>
  <si>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</si>
  <si>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</si>
  <si>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</si>
  <si>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</si>
  <si>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</si>
  <si>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</si>
  <si>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</si>
  <si>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</si>
  <si>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</si>
  <si>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</si>
  <si>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</si>
  <si>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</si>
  <si>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</si>
  <si>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</si>
  <si>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</si>
  <si>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</si>
  <si>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</si>
  <si>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</si>
  <si>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</si>
  <si>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</si>
  <si>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</si>
  <si>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</si>
  <si>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</si>
  <si>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</si>
  <si>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</si>
  <si>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</si>
  <si>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</si>
  <si>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</si>
  <si>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</si>
  <si>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</si>
  <si>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</si>
  <si>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</si>
  <si>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</si>
  <si>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</si>
  <si>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</si>
  <si>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</si>
  <si>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</si>
  <si>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</si>
  <si>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</si>
  <si>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</si>
  <si>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</si>
  <si>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</si>
  <si>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</si>
  <si>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</si>
  <si>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</si>
  <si>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</si>
  <si>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</si>
  <si>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</si>
  <si>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</si>
  <si>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</si>
  <si>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</si>
  <si>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</si>
  <si>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</si>
  <si>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</si>
  <si>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</si>
  <si>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</si>
  <si>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</si>
  <si>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</si>
  <si>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</si>
  <si>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</si>
  <si>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</si>
  <si>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</si>
  <si>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</si>
  <si>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</si>
  <si>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</si>
  <si>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</si>
  <si>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</si>
  <si>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</si>
  <si>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</si>
  <si>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</si>
  <si>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</si>
  <si>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</si>
  <si>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</si>
  <si>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</si>
  <si>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</si>
  <si>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</si>
  <si>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</si>
  <si>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</si>
  <si>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</si>
  <si>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</si>
  <si>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</si>
  <si>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</si>
  <si>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</si>
  <si>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</si>
  <si>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</si>
  <si>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</si>
  <si>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</si>
  <si>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</si>
  <si>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</si>
  <si>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</si>
  <si>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</si>
  <si>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</si>
  <si>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</si>
  <si>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</si>
  <si>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</si>
  <si>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</si>
  <si>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</si>
  <si>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</si>
  <si>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</si>
  <si>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</si>
  <si>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</si>
  <si>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</si>
  <si>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</si>
  <si>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</si>
  <si>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</si>
  <si>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</si>
  <si>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</si>
  <si>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</si>
  <si>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</si>
  <si>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</si>
  <si>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</si>
  <si>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</si>
  <si>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</si>
  <si>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</si>
  <si>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</si>
  <si>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</si>
  <si>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</si>
  <si>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</si>
  <si>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</si>
  <si>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</si>
  <si>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</si>
  <si>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</si>
  <si>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</si>
  <si>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</si>
  <si>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</si>
  <si>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</si>
  <si>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</si>
  <si>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</si>
  <si>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</si>
  <si>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</si>
  <si>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</si>
  <si>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</si>
  <si>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</si>
  <si>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</si>
  <si>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</si>
  <si>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</si>
  <si>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</si>
  <si>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</si>
  <si>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</si>
  <si>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</si>
  <si>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</si>
  <si>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</si>
  <si>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</si>
  <si>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</si>
  <si>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</si>
  <si>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</si>
  <si>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</si>
  <si>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</si>
  <si>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</si>
  <si>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</si>
  <si>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</si>
  <si>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</si>
  <si>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</si>
  <si>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</si>
  <si>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</si>
  <si>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</si>
  <si>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</si>
  <si>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</si>
  <si>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</si>
  <si>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</si>
  <si>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</si>
  <si>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</si>
  <si>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</si>
  <si>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</si>
  <si>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</si>
  <si>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</si>
  <si>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</si>
  <si>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</si>
  <si>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</si>
  <si>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</si>
  <si>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</si>
  <si>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</si>
  <si>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</si>
  <si>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</si>
  <si>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</si>
  <si>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</si>
  <si>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</si>
  <si>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</si>
  <si>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</si>
  <si>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</si>
  <si>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</si>
  <si>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</si>
  <si>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</si>
  <si>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</si>
  <si>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</si>
  <si>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</si>
  <si>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</si>
  <si>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</si>
  <si>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</si>
  <si>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</si>
  <si>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</si>
  <si>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</si>
  <si>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</si>
  <si>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</si>
  <si>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</si>
  <si>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</si>
  <si>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</si>
  <si>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</si>
  <si>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</si>
  <si>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</si>
  <si>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</si>
  <si>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</si>
  <si>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</si>
  <si>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</si>
  <si>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</si>
  <si>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</si>
  <si>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</si>
  <si>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</si>
  <si>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</si>
  <si>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</si>
  <si>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</si>
  <si>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</si>
  <si>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</si>
  <si>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</si>
  <si>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</si>
  <si>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</si>
  <si>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</si>
  <si>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</si>
  <si>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</si>
  <si>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</si>
  <si>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</si>
  <si>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</si>
  <si>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</si>
  <si>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</si>
  <si>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</si>
  <si>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</si>
  <si>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</si>
  <si>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</si>
  <si>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</si>
  <si>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</si>
  <si>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</si>
  <si>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</si>
  <si>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</si>
  <si>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</si>
  <si>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</si>
  <si>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</si>
  <si>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</si>
  <si>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</si>
  <si>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</si>
  <si>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</si>
  <si>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</si>
  <si>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</si>
  <si>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</si>
  <si>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</si>
  <si>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</si>
  <si>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</si>
  <si>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</si>
  <si>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</si>
  <si>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</si>
  <si>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</si>
  <si>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</si>
  <si>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</si>
  <si>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</si>
  <si>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</si>
  <si>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</si>
  <si>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</si>
  <si>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</si>
  <si>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</si>
  <si>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</si>
  <si>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</si>
  <si>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</si>
  <si>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</si>
  <si>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</si>
  <si>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</si>
  <si>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</si>
  <si>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</si>
  <si>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</si>
  <si>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</si>
  <si>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</si>
  <si>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</si>
  <si>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</si>
  <si>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</si>
  <si>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</si>
  <si>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</si>
  <si>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</si>
  <si>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</si>
  <si>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</si>
  <si>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</si>
  <si>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</si>
  <si>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</si>
  <si>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</si>
  <si>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</si>
  <si>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</si>
  <si>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</si>
  <si>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</si>
  <si>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</si>
  <si>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</si>
  <si>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</si>
  <si>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</si>
  <si>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</si>
  <si>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</si>
  <si>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</si>
  <si>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</si>
  <si>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</si>
  <si>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</si>
  <si>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</si>
  <si>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</si>
  <si>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</si>
  <si>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</si>
  <si>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</si>
  <si>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</si>
  <si>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</si>
  <si>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</si>
  <si>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</si>
  <si>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</si>
  <si>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</si>
  <si>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</si>
  <si>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</si>
  <si>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</si>
  <si>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</si>
  <si>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</si>
  <si>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</si>
  <si>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</si>
  <si>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</si>
  <si>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</si>
  <si>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</si>
  <si>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</si>
  <si>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</si>
  <si>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</si>
  <si>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</si>
  <si>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</si>
  <si>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</si>
  <si>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</si>
  <si>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</si>
  <si>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</si>
  <si>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</si>
  <si>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</si>
  <si>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</si>
  <si>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</si>
  <si>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</si>
  <si>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</si>
  <si>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</si>
  <si>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</si>
  <si>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</si>
  <si>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</si>
  <si>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</si>
  <si>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</si>
  <si>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</si>
  <si>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</si>
  <si>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</si>
  <si>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</si>
  <si>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</si>
  <si>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</si>
  <si>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</si>
  <si>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</si>
  <si>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</si>
  <si>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</si>
  <si>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</si>
  <si>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</si>
  <si>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</si>
  <si>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</si>
  <si>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</si>
  <si>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</si>
  <si>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</si>
  <si>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</si>
  <si>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</si>
  <si>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</si>
  <si>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</si>
  <si>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</si>
  <si>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</si>
  <si>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</si>
  <si>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</si>
  <si>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</si>
  <si>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</si>
  <si>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</si>
  <si>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</si>
  <si>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</si>
  <si>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</si>
  <si>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</si>
  <si>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</si>
  <si>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</si>
  <si>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</si>
  <si>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</si>
  <si>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</si>
  <si>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</si>
  <si>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</si>
  <si>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</si>
  <si>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</si>
  <si>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</si>
  <si>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</si>
  <si>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</si>
  <si>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</si>
  <si>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</si>
  <si>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</si>
  <si>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</si>
  <si>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</si>
  <si>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</si>
  <si>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</si>
  <si>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</si>
  <si>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</si>
  <si>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</si>
  <si>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</si>
  <si>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</si>
  <si>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</si>
  <si>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</si>
  <si>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</si>
  <si>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</si>
  <si>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</si>
  <si>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</si>
  <si>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</si>
  <si>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</si>
  <si>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</si>
  <si>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</si>
  <si>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</si>
  <si>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</si>
  <si>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</si>
  <si>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</si>
  <si>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</si>
  <si>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</si>
  <si>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</si>
  <si>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</si>
  <si>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</si>
  <si>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</si>
  <si>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</si>
  <si>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</si>
  <si>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</si>
  <si>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</si>
  <si>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</si>
  <si>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</si>
  <si>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</si>
  <si>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</si>
  <si>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</si>
  <si>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</si>
  <si>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</si>
  <si>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</si>
  <si>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</si>
  <si>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</si>
  <si>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</si>
  <si>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</si>
  <si>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</si>
  <si>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</si>
  <si>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</si>
  <si>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</si>
  <si>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</si>
  <si>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</si>
  <si>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</si>
  <si>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</si>
  <si>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</si>
  <si>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</si>
  <si>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</si>
  <si>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</si>
  <si>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</si>
  <si>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</si>
  <si>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</si>
  <si>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</si>
  <si>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</si>
  <si>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</si>
  <si>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</si>
  <si>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</si>
  <si>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</si>
  <si>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</si>
  <si>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</si>
  <si>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</si>
  <si>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</si>
  <si>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</si>
  <si>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</si>
  <si>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</si>
  <si>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</si>
  <si>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</si>
  <si>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</si>
  <si>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</si>
  <si>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</si>
  <si>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</si>
  <si>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</si>
  <si>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</si>
  <si>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</si>
  <si>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</si>
  <si>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</si>
  <si>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</si>
  <si>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</si>
  <si>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</si>
  <si>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</si>
  <si>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</si>
  <si>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</si>
  <si>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</si>
  <si>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</si>
  <si>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</si>
  <si>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</si>
  <si>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</si>
  <si>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</si>
  <si>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</si>
  <si>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</si>
  <si>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</si>
  <si>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</si>
  <si>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</si>
  <si>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</si>
  <si>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</si>
  <si>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</si>
  <si>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</si>
  <si>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</si>
  <si>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</si>
  <si>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</si>
  <si>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</si>
  <si>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</si>
  <si>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</si>
  <si>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</si>
  <si>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</si>
  <si>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</si>
  <si>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</si>
  <si>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</si>
  <si>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</si>
  <si>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</si>
  <si>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</si>
  <si>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</si>
  <si>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</si>
  <si>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</si>
  <si>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</si>
  <si>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</si>
  <si>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</si>
  <si>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</si>
  <si>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</si>
  <si>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</si>
  <si>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</si>
  <si>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</si>
  <si>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</si>
  <si>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</si>
  <si>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</si>
  <si>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</si>
  <si>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</si>
  <si>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</si>
  <si>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</si>
  <si>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</si>
  <si>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</si>
  <si>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</si>
  <si>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</si>
  <si>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</si>
  <si>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</si>
  <si>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</si>
  <si>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</si>
  <si>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</si>
  <si>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</si>
  <si>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</si>
  <si>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</si>
  <si>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</si>
  <si>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</si>
  <si>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</si>
  <si>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</si>
  <si>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</si>
  <si>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</si>
  <si>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</si>
  <si>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</si>
  <si>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</si>
  <si>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</si>
  <si>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</si>
  <si>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</si>
  <si>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</si>
  <si>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</si>
  <si>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</si>
  <si>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</si>
  <si>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</si>
  <si>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</si>
  <si>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</si>
  <si>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</si>
  <si>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</si>
  <si>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</si>
  <si>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</si>
  <si>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</si>
  <si>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</si>
  <si>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</si>
  <si>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</si>
  <si>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</si>
  <si>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</si>
  <si>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</si>
  <si>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</si>
  <si>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</si>
  <si>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</si>
  <si>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</si>
  <si>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</si>
  <si>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</si>
  <si>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</si>
  <si>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</si>
  <si>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</si>
  <si>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</si>
  <si>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</si>
  <si>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</si>
  <si>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</si>
  <si>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</si>
  <si>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</si>
  <si>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</si>
  <si>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</si>
  <si>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</si>
  <si>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</si>
  <si>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</si>
  <si>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</si>
  <si>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</si>
  <si>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</si>
  <si>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</si>
  <si>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</si>
  <si>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</si>
  <si>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</si>
  <si>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</si>
  <si>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</si>
  <si>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</si>
  <si>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</si>
  <si>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</si>
  <si>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</si>
  <si>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</si>
  <si>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</si>
  <si>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</si>
  <si>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</si>
  <si>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</si>
  <si>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</si>
  <si>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</si>
  <si>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</si>
  <si>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</si>
  <si>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</si>
  <si>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</si>
  <si>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</si>
  <si>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</si>
  <si>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</si>
  <si>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</si>
  <si>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</si>
  <si>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</si>
  <si>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</si>
  <si>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</si>
  <si>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</si>
  <si>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</si>
  <si>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</si>
  <si>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</si>
  <si>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</si>
  <si>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</si>
  <si>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</si>
  <si>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</si>
  <si>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</si>
  <si>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</si>
  <si>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</si>
  <si>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</si>
  <si>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</si>
  <si>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</si>
  <si>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</si>
  <si>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</si>
  <si>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</si>
  <si>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</si>
  <si>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</si>
  <si>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</si>
  <si>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</si>
  <si>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</si>
  <si>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</si>
  <si>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</si>
  <si>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</si>
  <si>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</si>
  <si>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</si>
  <si>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</si>
  <si>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</si>
  <si>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</si>
  <si>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</si>
  <si>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</si>
  <si>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</si>
  <si>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</si>
  <si>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</si>
  <si>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</si>
  <si>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</si>
  <si>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</si>
  <si>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</si>
  <si>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</si>
  <si>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</si>
  <si>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</si>
  <si>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</si>
  <si>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</si>
  <si>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</si>
  <si>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</si>
  <si>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</si>
  <si>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</si>
  <si>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</si>
  <si>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</si>
  <si>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</si>
  <si>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</si>
  <si>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</si>
  <si>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</si>
  <si>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</si>
  <si>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</si>
  <si>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</si>
  <si>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</si>
  <si>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</si>
  <si>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</si>
  <si>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</si>
  <si>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</si>
  <si>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</si>
  <si>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</si>
  <si>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</si>
  <si>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</si>
  <si>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</si>
  <si>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</si>
  <si>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</si>
  <si>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</si>
  <si>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</si>
  <si>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</si>
  <si>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</si>
  <si>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</si>
  <si>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</si>
  <si>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</si>
  <si>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</si>
  <si>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</si>
  <si>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</si>
  <si>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</si>
  <si>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</si>
  <si>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</si>
  <si>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</si>
  <si>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</si>
  <si>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</si>
  <si>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</si>
  <si>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</si>
  <si>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</si>
  <si>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</si>
  <si>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</si>
  <si>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</si>
  <si>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</si>
  <si>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</si>
  <si>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</si>
  <si>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</si>
  <si>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</si>
  <si>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</si>
  <si>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</si>
  <si>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</si>
  <si>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</si>
  <si>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</si>
  <si>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</si>
  <si>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</si>
  <si>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</si>
  <si>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</si>
  <si>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</si>
  <si>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</si>
  <si>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</si>
  <si>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</si>
  <si>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</si>
  <si>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</si>
  <si>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</si>
  <si>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</si>
  <si>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</si>
  <si>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</si>
  <si>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</si>
  <si>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</si>
  <si>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</si>
  <si>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</si>
  <si>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</si>
  <si>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</si>
  <si>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</si>
  <si>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</si>
  <si>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</si>
  <si>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</si>
  <si>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</si>
  <si>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</si>
  <si>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</si>
  <si>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</si>
  <si>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</si>
  <si>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</si>
  <si>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</si>
  <si>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</si>
  <si>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</si>
  <si>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</si>
  <si>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</si>
  <si>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</si>
  <si>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</si>
  <si>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</si>
  <si>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</si>
  <si>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</si>
  <si>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</si>
  <si>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</si>
  <si>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</si>
  <si>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</si>
  <si>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</si>
  <si>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</si>
  <si>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</si>
  <si>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</si>
  <si>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</si>
  <si>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</si>
  <si>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</si>
  <si>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</si>
  <si>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</si>
  <si>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</si>
  <si>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</si>
  <si>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</si>
  <si>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</si>
  <si>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</si>
  <si>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</si>
  <si>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</si>
  <si>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</si>
  <si>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</si>
  <si>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</si>
  <si>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</si>
  <si>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</si>
  <si>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</si>
  <si>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</si>
  <si>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</si>
  <si>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</si>
  <si>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</si>
  <si>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</si>
  <si>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</si>
  <si>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</si>
  <si>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</si>
  <si>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</si>
  <si>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</si>
  <si>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</si>
  <si>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</si>
  <si>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</si>
  <si>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</si>
  <si>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</si>
  <si>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</si>
  <si>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</si>
  <si>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</si>
  <si>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</si>
  <si>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</si>
  <si>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</si>
  <si>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</si>
  <si>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</si>
  <si>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</si>
  <si>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</si>
  <si>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</si>
  <si>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</si>
  <si>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</si>
  <si>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</si>
  <si>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</si>
  <si>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</si>
  <si>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</si>
  <si>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</si>
  <si>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</si>
  <si>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</si>
  <si>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</si>
  <si>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</si>
  <si>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</si>
  <si>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</si>
  <si>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</si>
  <si>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</si>
  <si>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</si>
  <si>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</si>
  <si>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</si>
  <si>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</si>
  <si>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</si>
  <si>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</si>
  <si>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</si>
  <si>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</si>
  <si>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</si>
  <si>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</si>
  <si>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</si>
  <si>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</si>
  <si>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</si>
  <si>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</si>
  <si>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</si>
  <si>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</si>
  <si>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</si>
  <si>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</si>
  <si>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</si>
  <si>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</si>
  <si>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</si>
  <si>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</si>
  <si>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</si>
  <si>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</si>
  <si>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</si>
  <si>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</si>
  <si>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</si>
  <si>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</si>
  <si>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</si>
  <si>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</si>
  <si>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</si>
  <si>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</si>
  <si>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</si>
  <si>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</si>
  <si>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</si>
  <si>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</si>
  <si>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</si>
  <si>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</si>
  <si>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</si>
  <si>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</si>
  <si>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</si>
  <si>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</si>
  <si>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</si>
  <si>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</si>
  <si>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</si>
  <si>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</si>
  <si>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</si>
  <si>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</si>
  <si>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</si>
  <si>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</si>
  <si>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</si>
  <si>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</si>
  <si>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</si>
  <si>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</si>
  <si>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</si>
  <si>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</si>
  <si>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</si>
  <si>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</si>
  <si>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</si>
  <si>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</si>
  <si>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</si>
  <si>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</si>
  <si>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</si>
  <si>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</si>
  <si>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</si>
  <si>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</si>
  <si>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</si>
  <si>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</si>
  <si>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</si>
  <si>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</si>
  <si>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</si>
  <si>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</si>
  <si>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</si>
  <si>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</si>
  <si>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</si>
  <si>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</si>
  <si>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</si>
  <si>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</si>
  <si>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</si>
  <si>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</si>
  <si>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</si>
  <si>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</si>
  <si>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</si>
  <si>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</si>
  <si>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</si>
  <si>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</si>
  <si>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</si>
  <si>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</si>
  <si>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</si>
  <si>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</si>
  <si>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</si>
  <si>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</si>
  <si>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</si>
  <si>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</si>
  <si>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</si>
  <si>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</si>
  <si>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</si>
  <si>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</si>
  <si>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</si>
  <si>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</si>
  <si>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</si>
  <si>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</si>
  <si>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</si>
  <si>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</si>
  <si>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</si>
  <si>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</si>
  <si>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</si>
  <si>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</si>
  <si>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</si>
  <si>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</si>
  <si>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</si>
  <si>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</si>
  <si>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</si>
  <si>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</si>
  <si>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</si>
  <si>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</si>
  <si>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</si>
  <si>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</si>
  <si>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</si>
  <si>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</si>
  <si>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</si>
  <si>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</si>
  <si>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</si>
  <si>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</si>
  <si>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</si>
  <si>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</si>
  <si>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</si>
  <si>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</si>
  <si>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</si>
  <si>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</si>
  <si>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</si>
  <si>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</si>
  <si>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</si>
  <si>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</si>
  <si>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</si>
  <si>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</si>
  <si>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</si>
  <si>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</si>
  <si>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</si>
  <si>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</si>
  <si>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</si>
  <si>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</si>
  <si>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</si>
  <si>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</si>
  <si>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</si>
  <si>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</si>
  <si>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</si>
  <si>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</si>
  <si>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</si>
  <si>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</si>
  <si>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</si>
  <si>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</si>
  <si>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</si>
  <si>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</si>
  <si>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</si>
  <si>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</si>
  <si>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</si>
  <si>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</si>
  <si>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</si>
  <si>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</si>
  <si>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</si>
  <si>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</si>
  <si>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</si>
  <si>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</si>
  <si>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</si>
  <si>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</si>
  <si>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</si>
  <si>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</si>
  <si>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</si>
  <si>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</si>
  <si>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</si>
  <si>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</si>
  <si>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</si>
  <si>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</si>
  <si>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</si>
  <si>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</si>
  <si>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</si>
  <si>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</si>
  <si>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</si>
  <si>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</si>
  <si>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</si>
  <si>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</si>
  <si>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</si>
  <si>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</si>
  <si>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</si>
  <si>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</si>
  <si>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</si>
  <si>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</si>
  <si>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</si>
  <si>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</si>
  <si>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</si>
  <si>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</si>
  <si>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</si>
  <si>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</si>
  <si>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</si>
  <si>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</si>
  <si>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</si>
  <si>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</si>
  <si>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</si>
  <si>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</si>
  <si>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</si>
  <si>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</si>
  <si>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</si>
  <si>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</si>
  <si>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</si>
  <si>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</si>
  <si>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</si>
  <si>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</si>
  <si>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</si>
  <si>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</si>
  <si>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</si>
  <si>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</si>
  <si>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</si>
  <si>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</si>
  <si>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</si>
  <si>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</si>
  <si>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</si>
  <si>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</si>
  <si>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</si>
  <si>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</si>
  <si>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</si>
  <si>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</si>
  <si>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</si>
  <si>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</si>
  <si>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</si>
  <si>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</si>
  <si>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</si>
  <si>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</si>
  <si>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</si>
  <si>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</si>
  <si>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</si>
  <si>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</si>
  <si>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</si>
  <si>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</si>
  <si>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</si>
  <si>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</si>
  <si>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</si>
  <si>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</si>
  <si>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</si>
  <si>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</si>
  <si>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</si>
  <si>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</si>
  <si>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</si>
  <si>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</si>
  <si>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</si>
  <si>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</si>
  <si>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</si>
  <si>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</si>
  <si>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</si>
  <si>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</si>
  <si>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</si>
  <si>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</si>
  <si>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</si>
  <si>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</si>
  <si>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</si>
  <si>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</si>
  <si>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</si>
  <si>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</si>
  <si>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</si>
  <si>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</si>
  <si>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</si>
  <si>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</si>
  <si>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</si>
  <si>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</si>
  <si>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</si>
  <si>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</si>
  <si>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</si>
  <si>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</si>
  <si>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</si>
  <si>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</si>
  <si>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</si>
  <si>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</si>
  <si>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</si>
  <si>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</si>
  <si>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</si>
  <si>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</si>
  <si>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</si>
  <si>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</si>
  <si>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</si>
  <si>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</si>
  <si>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</si>
  <si>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</si>
  <si>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</si>
  <si>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</si>
  <si>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</si>
  <si>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</si>
  <si>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</si>
  <si>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</si>
  <si>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</si>
  <si>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</si>
  <si>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</si>
  <si>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</si>
  <si>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</si>
  <si>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</si>
  <si>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</si>
  <si>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</si>
  <si>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</si>
  <si>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</si>
  <si>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</si>
  <si>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</si>
  <si>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</si>
  <si>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</si>
  <si>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</si>
  <si>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</si>
  <si>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</si>
  <si>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</si>
  <si>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</si>
  <si>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</si>
  <si>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</si>
  <si>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</si>
  <si>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</si>
  <si>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</si>
  <si>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</si>
  <si>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</si>
  <si>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</si>
  <si>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</si>
  <si>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</si>
  <si>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</si>
  <si>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</si>
  <si>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</si>
  <si>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</si>
  <si>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</si>
  <si>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</si>
  <si>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</si>
  <si>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</si>
  <si>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</si>
  <si>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</si>
  <si>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</si>
  <si>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</si>
  <si>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</si>
  <si>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</si>
  <si>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</si>
  <si>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</si>
  <si>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</si>
  <si>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</si>
  <si>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</si>
  <si>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</si>
  <si>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</si>
  <si>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</si>
  <si>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</si>
  <si>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</si>
  <si>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</si>
  <si>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</si>
  <si>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</si>
  <si>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</si>
  <si>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</si>
  <si>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</si>
  <si>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</si>
  <si>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</si>
  <si>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</si>
  <si>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</si>
  <si>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</si>
  <si>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</si>
  <si>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</si>
  <si>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</si>
  <si>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</si>
  <si>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</si>
  <si>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</si>
  <si>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</si>
  <si>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</si>
  <si>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</si>
  <si>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</si>
  <si>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</si>
  <si>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</si>
  <si>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</si>
  <si>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</si>
  <si>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</si>
  <si>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</si>
  <si>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</si>
  <si>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</si>
  <si>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</si>
  <si>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</si>
  <si>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</si>
  <si>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</si>
  <si>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</si>
  <si>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</si>
  <si>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</si>
  <si>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</si>
  <si>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</si>
  <si>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</si>
  <si>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</si>
  <si>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</si>
  <si>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</si>
  <si>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</si>
  <si>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</si>
  <si>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</si>
  <si>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</si>
  <si>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</si>
  <si>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</si>
  <si>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</si>
  <si>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</si>
  <si>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</si>
  <si>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</si>
  <si>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</si>
  <si>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</si>
  <si>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</si>
  <si>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</si>
  <si>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</si>
  <si>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</si>
  <si>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</si>
  <si>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</si>
  <si>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</si>
  <si>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</si>
  <si>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</si>
  <si>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</si>
  <si>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</si>
  <si>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</si>
  <si>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</si>
  <si>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</si>
  <si>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</si>
  <si>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</si>
  <si>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</si>
  <si>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</si>
  <si>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</si>
  <si>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</si>
  <si>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</si>
  <si>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</si>
  <si>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</si>
  <si>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</si>
  <si>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</si>
  <si>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</si>
  <si>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</si>
  <si>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</si>
  <si>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</si>
  <si>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</si>
  <si>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</si>
  <si>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</si>
  <si>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</si>
  <si>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</si>
  <si>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</si>
  <si>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</si>
  <si>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</si>
  <si>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</si>
  <si>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</si>
  <si>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</si>
  <si>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</si>
  <si>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</si>
  <si>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</si>
  <si>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</si>
  <si>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</si>
  <si>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</si>
  <si>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</si>
  <si>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</si>
  <si>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</si>
  <si>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</si>
  <si>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</si>
  <si>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</si>
  <si>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</si>
  <si>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</si>
  <si>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</si>
  <si>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</si>
  <si>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</si>
  <si>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</si>
  <si>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</si>
  <si>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</si>
  <si>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</si>
  <si>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</si>
  <si>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</si>
  <si>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</si>
  <si>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</si>
  <si>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</si>
  <si>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</si>
  <si>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</si>
  <si>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</si>
  <si>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</si>
  <si>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</si>
  <si>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</si>
  <si>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</si>
  <si>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</si>
  <si>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</si>
  <si>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</si>
  <si>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</si>
  <si>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</si>
  <si>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</si>
  <si>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</si>
  <si>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</si>
  <si>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</si>
  <si>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</si>
  <si>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</si>
  <si>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</si>
  <si>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</si>
  <si>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</si>
  <si>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</si>
  <si>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</si>
  <si>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</si>
  <si>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</si>
  <si>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</si>
  <si>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</si>
  <si>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</si>
  <si>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</si>
  <si>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</si>
  <si>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</si>
  <si>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</si>
  <si>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</si>
  <si>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</si>
  <si>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</si>
  <si>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</si>
  <si>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</si>
  <si>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</si>
  <si>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</si>
  <si>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</si>
  <si>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</si>
  <si>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</si>
  <si>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</si>
  <si>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</si>
  <si>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</si>
  <si>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</si>
  <si>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</si>
  <si>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</si>
  <si>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</si>
  <si>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</si>
  <si>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</si>
  <si>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</si>
  <si>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</si>
  <si>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</si>
  <si>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</si>
  <si>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</si>
  <si>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</si>
  <si>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</si>
  <si>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</si>
  <si>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</si>
  <si>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</si>
  <si>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</si>
  <si>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</si>
  <si>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</si>
  <si>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</si>
  <si>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</si>
  <si>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</si>
  <si>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</si>
  <si>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</si>
  <si>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</si>
  <si>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</si>
  <si>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</si>
  <si>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</si>
  <si>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</si>
  <si>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</si>
  <si>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</si>
  <si>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</si>
  <si>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</si>
  <si>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</si>
  <si>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</si>
  <si>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</si>
  <si>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</si>
  <si>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</si>
  <si>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</si>
  <si>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</si>
  <si>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</si>
  <si>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</si>
  <si>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</si>
  <si>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</si>
  <si>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</si>
  <si>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</si>
  <si>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</si>
  <si>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</si>
  <si>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</si>
  <si>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</si>
  <si>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</si>
  <si>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</si>
  <si>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</si>
  <si>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</si>
  <si>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</si>
  <si>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</si>
  <si>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</si>
  <si>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</si>
  <si>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</si>
  <si>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</si>
  <si>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</si>
  <si>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</si>
  <si>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</si>
  <si>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</si>
  <si>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</si>
  <si>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</si>
  <si>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</si>
  <si>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</si>
  <si>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</si>
  <si>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</si>
  <si>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</si>
  <si>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</si>
  <si>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</si>
  <si>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</si>
  <si>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</si>
  <si>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</si>
  <si>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</si>
  <si>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</si>
  <si>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</si>
  <si>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</si>
  <si>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</si>
  <si>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</si>
  <si>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</si>
  <si>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</si>
  <si>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</si>
  <si>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</si>
  <si>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</si>
  <si>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</si>
  <si>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</si>
  <si>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</si>
  <si>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</si>
  <si>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</si>
  <si>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</si>
  <si>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</si>
  <si>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</si>
  <si>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</si>
  <si>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</si>
  <si>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</si>
  <si>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</si>
  <si>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</si>
  <si>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</si>
  <si>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</si>
  <si>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</si>
  <si>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</si>
  <si>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</si>
  <si>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</si>
  <si>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</si>
  <si>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</si>
  <si>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</si>
  <si>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</si>
  <si>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</si>
  <si>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</si>
  <si>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</si>
  <si>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</si>
  <si>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</si>
  <si>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</si>
  <si>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</si>
  <si>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</si>
  <si>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</si>
  <si>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</si>
  <si>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</si>
  <si>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</si>
  <si>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</si>
  <si>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</si>
  <si>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</si>
  <si>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</si>
  <si>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</si>
  <si>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</si>
  <si>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</si>
  <si>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</si>
  <si>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</si>
  <si>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</si>
  <si>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</si>
  <si>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</si>
  <si>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</si>
  <si>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</si>
  <si>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</si>
  <si>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</si>
  <si>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</si>
  <si>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</si>
  <si>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</si>
  <si>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</si>
  <si>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</si>
  <si>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</si>
  <si>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</si>
  <si>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</si>
  <si>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</si>
  <si>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</si>
  <si>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</si>
  <si>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</si>
  <si>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</si>
  <si>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</si>
  <si>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</si>
  <si>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</si>
  <si>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</si>
  <si>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</si>
  <si>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</si>
  <si>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</si>
  <si>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</si>
  <si>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</si>
  <si>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</si>
  <si>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</si>
  <si>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</si>
  <si>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</si>
  <si>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</si>
  <si>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</si>
  <si>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</si>
  <si>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</si>
  <si>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</si>
  <si>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</si>
  <si>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</si>
  <si>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</si>
  <si>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</si>
  <si>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</si>
  <si>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</si>
  <si>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</si>
  <si>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</si>
  <si>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</si>
  <si>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</si>
  <si>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</si>
  <si>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</si>
  <si>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</si>
  <si>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</si>
  <si>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</si>
  <si>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</si>
  <si>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</si>
  <si>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</si>
  <si>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</si>
  <si>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</si>
  <si>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</si>
  <si>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</si>
  <si>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</si>
  <si>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</si>
  <si>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</si>
  <si>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</si>
  <si>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</si>
  <si>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</si>
  <si>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</si>
  <si>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</si>
  <si>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</si>
  <si>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</si>
  <si>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</si>
  <si>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</si>
  <si>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</si>
  <si>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</si>
  <si>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</si>
  <si>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</si>
  <si>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</si>
  <si>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</si>
  <si>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</si>
  <si>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</si>
  <si>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</si>
  <si>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</si>
  <si>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</si>
  <si>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</si>
  <si>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</si>
  <si>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</si>
  <si>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</si>
  <si>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</si>
  <si>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</si>
  <si>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</si>
  <si>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</si>
  <si>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</si>
  <si>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</si>
  <si>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</si>
  <si>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</si>
  <si>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</si>
  <si>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</si>
  <si>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</si>
  <si>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</si>
  <si>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</si>
  <si>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</si>
  <si>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</si>
  <si>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</si>
  <si>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</si>
  <si>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</si>
  <si>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</si>
  <si>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</si>
  <si>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</si>
  <si>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</si>
  <si>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</si>
  <si>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</si>
  <si>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</si>
  <si>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</si>
  <si>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</si>
  <si>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</si>
  <si>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</si>
  <si>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</si>
  <si>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</si>
  <si>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</si>
  <si>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</si>
  <si>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</si>
  <si>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</si>
  <si>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</si>
  <si>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</si>
  <si>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</si>
  <si>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</si>
  <si>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</si>
  <si>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</si>
  <si>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</si>
  <si>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</si>
  <si>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</si>
  <si>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</si>
  <si>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</si>
  <si>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</si>
  <si>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</si>
  <si>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</si>
  <si>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</si>
  <si>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</si>
  <si>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</si>
  <si>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</si>
  <si>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</si>
  <si>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</si>
  <si>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</si>
  <si>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</si>
  <si>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</si>
  <si>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</si>
  <si>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</si>
  <si>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</si>
  <si>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</si>
  <si>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</si>
  <si>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</si>
  <si>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</si>
  <si>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</si>
  <si>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</si>
  <si>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</si>
  <si>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</si>
  <si>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</si>
  <si>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</si>
  <si>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</si>
  <si>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</si>
  <si>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</si>
  <si>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</si>
  <si>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</si>
  <si>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</si>
  <si>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</si>
  <si>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</si>
  <si>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</si>
  <si>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</si>
  <si>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</si>
  <si>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</si>
  <si>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</si>
  <si>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</si>
  <si>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</si>
  <si>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</si>
  <si>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</si>
  <si>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</si>
  <si>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</si>
  <si>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</si>
  <si>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</si>
  <si>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</si>
  <si>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</si>
  <si>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</si>
  <si>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</si>
  <si>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</si>
  <si>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</si>
  <si>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</si>
  <si>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</si>
  <si>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</si>
  <si>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</si>
  <si>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</si>
  <si>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</si>
  <si>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</si>
  <si>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</si>
  <si>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</si>
  <si>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</si>
  <si>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</si>
  <si>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</si>
  <si>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</si>
  <si>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</si>
  <si>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</si>
  <si>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</si>
  <si>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</si>
  <si>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</si>
  <si>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</si>
  <si>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</si>
  <si>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</si>
  <si>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</si>
  <si>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</si>
  <si>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</si>
  <si>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</si>
  <si>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</si>
  <si>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</si>
  <si>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</si>
  <si>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</si>
  <si>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</si>
  <si>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</si>
  <si>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</si>
  <si>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</si>
  <si>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</si>
  <si>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</si>
  <si>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</si>
  <si>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</si>
  <si>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</si>
  <si>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</si>
  <si>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</si>
  <si>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</si>
  <si>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</si>
  <si>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</si>
  <si>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</si>
  <si>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</si>
  <si>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</si>
  <si>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</si>
  <si>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</si>
  <si>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</si>
  <si>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</si>
  <si>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</si>
  <si>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</si>
  <si>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</si>
  <si>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</si>
  <si>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</si>
  <si>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</si>
  <si>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</si>
  <si>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</si>
  <si>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</si>
  <si>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</si>
  <si>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</si>
  <si>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</si>
  <si>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</si>
  <si>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</si>
  <si>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</si>
  <si>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</si>
  <si>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</si>
  <si>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</si>
  <si>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</si>
  <si>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</si>
  <si>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</si>
  <si>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</si>
  <si>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</si>
  <si>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</si>
  <si>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</si>
  <si>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</si>
  <si>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</si>
  <si>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</si>
  <si>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</si>
  <si>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</si>
  <si>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</si>
  <si>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</si>
  <si>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</si>
  <si>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</si>
  <si>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</si>
  <si>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</si>
  <si>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</si>
  <si>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</si>
  <si>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</si>
  <si>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</si>
  <si>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</si>
  <si>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</si>
  <si>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</si>
  <si>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</si>
  <si>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</si>
  <si>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</si>
  <si>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</si>
  <si>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</si>
  <si>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</si>
  <si>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</si>
  <si>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</si>
  <si>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</si>
  <si>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</si>
  <si>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</si>
  <si>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</si>
  <si>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</si>
  <si>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</si>
  <si>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</si>
  <si>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</si>
  <si>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</si>
  <si>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</si>
  <si>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</si>
  <si>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</si>
  <si>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</si>
  <si>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</si>
  <si>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</si>
  <si>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</si>
  <si>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</si>
  <si>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</si>
  <si>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</si>
  <si>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</si>
  <si>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</si>
  <si>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</si>
  <si>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</si>
  <si>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</si>
  <si>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</si>
  <si>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</si>
  <si>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</si>
  <si>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</si>
  <si>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</si>
  <si>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</si>
  <si>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</si>
  <si>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</si>
  <si>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</si>
  <si>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</si>
  <si>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</si>
  <si>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</si>
  <si>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</si>
  <si>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</si>
  <si>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</si>
  <si>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</si>
  <si>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</si>
  <si>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</si>
  <si>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</si>
  <si>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</si>
  <si>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</si>
  <si>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</si>
  <si>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</si>
  <si>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</si>
  <si>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</si>
  <si>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</si>
  <si>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</si>
  <si>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</si>
  <si>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</si>
  <si>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</si>
  <si>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</si>
  <si>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</si>
  <si>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</si>
  <si>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</si>
  <si>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</si>
  <si>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</si>
  <si>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</si>
  <si>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</si>
  <si>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</si>
  <si>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</si>
  <si>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</si>
  <si>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</si>
  <si>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</si>
  <si>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</si>
  <si>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</si>
  <si>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</si>
  <si>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</si>
  <si>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</si>
  <si>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</si>
  <si>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</si>
  <si>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</si>
  <si>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</si>
  <si>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</si>
  <si>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</si>
  <si>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</si>
  <si>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</si>
  <si>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</si>
  <si>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</si>
  <si>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</si>
  <si>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</si>
  <si>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</si>
  <si>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</si>
  <si>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</si>
  <si>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</si>
  <si>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</si>
  <si>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</si>
  <si>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</si>
  <si>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</si>
  <si>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</si>
  <si>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</si>
  <si>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</si>
  <si>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</si>
  <si>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</si>
  <si>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</si>
  <si>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</si>
  <si>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</si>
  <si>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</si>
  <si>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</si>
  <si>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</si>
  <si>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</si>
  <si>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</si>
  <si>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</si>
  <si>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</si>
  <si>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</si>
  <si>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</si>
  <si>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</si>
  <si>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</si>
  <si>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</si>
  <si>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</si>
  <si>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</si>
  <si>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</si>
  <si>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</si>
  <si>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</si>
  <si>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</si>
  <si>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</si>
  <si>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</si>
  <si>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</si>
  <si>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</si>
  <si>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</si>
  <si>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</si>
  <si>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</si>
  <si>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</si>
  <si>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</si>
  <si>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</si>
  <si>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</si>
  <si>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</si>
  <si>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</si>
  <si>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</si>
  <si>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</si>
  <si>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</si>
  <si>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</si>
  <si>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</si>
  <si>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</si>
  <si>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</si>
  <si>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</si>
  <si>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</si>
  <si>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</si>
  <si>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</si>
  <si>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</si>
  <si>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</si>
  <si>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</si>
  <si>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</si>
  <si>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</si>
  <si>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</si>
  <si>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</si>
  <si>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</si>
  <si>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</si>
  <si>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</si>
  <si>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</si>
  <si>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</si>
  <si>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</si>
  <si>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</si>
  <si>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</si>
  <si>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</si>
  <si>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</si>
  <si>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</si>
  <si>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</si>
  <si>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</si>
  <si>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</si>
  <si>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</si>
  <si>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</si>
  <si>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</si>
  <si>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</si>
  <si>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</si>
  <si>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</si>
  <si>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</si>
  <si>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</si>
  <si>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</si>
  <si>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</si>
  <si>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</si>
  <si>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</si>
  <si>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</si>
  <si>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</si>
  <si>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</si>
  <si>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</si>
  <si>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</si>
  <si>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</si>
  <si>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</si>
  <si>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</si>
  <si>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</si>
  <si>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</si>
  <si>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</si>
  <si>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</si>
  <si>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</si>
  <si>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</si>
  <si>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</si>
  <si>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</si>
  <si>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</si>
  <si>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</si>
  <si>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</si>
  <si>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</si>
  <si>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</si>
  <si>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</si>
  <si>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</si>
  <si>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</si>
  <si>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</si>
  <si>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</si>
  <si>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</si>
  <si>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</si>
  <si>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</si>
  <si>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</si>
  <si>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</si>
  <si>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</si>
  <si>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</si>
  <si>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</si>
  <si>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</si>
  <si>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</si>
  <si>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</si>
  <si>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</si>
  <si>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</si>
  <si>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</si>
  <si>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</si>
  <si>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</si>
  <si>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</si>
  <si>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</si>
  <si>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</si>
  <si>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</si>
  <si>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</si>
  <si>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</si>
  <si>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</si>
  <si>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</si>
  <si>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</si>
  <si>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</si>
  <si>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</si>
  <si>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</si>
  <si>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</si>
  <si>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</si>
  <si>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</si>
  <si>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</si>
  <si>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</si>
  <si>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</si>
  <si>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</si>
  <si>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</si>
  <si>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</si>
  <si>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</si>
  <si>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</si>
  <si>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</si>
  <si>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</si>
  <si>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</si>
  <si>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</si>
  <si>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</si>
  <si>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</si>
  <si>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</si>
  <si>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</si>
  <si>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</si>
  <si>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</si>
  <si>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</si>
  <si>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</si>
  <si>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</si>
  <si>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</si>
  <si>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</si>
  <si>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</si>
  <si>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</si>
  <si>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</si>
  <si>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</si>
  <si>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</si>
  <si>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</si>
  <si>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</si>
  <si>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</si>
  <si>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</si>
  <si>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</si>
  <si>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</si>
  <si>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</si>
  <si>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</si>
  <si>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</si>
  <si>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</si>
  <si>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</si>
  <si>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</si>
  <si>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</si>
  <si>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</si>
  <si>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</si>
  <si>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</si>
  <si>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</si>
  <si>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</si>
  <si>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</si>
  <si>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</si>
  <si>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</si>
  <si>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</si>
  <si>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</si>
  <si>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</si>
  <si>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</si>
  <si>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</si>
  <si>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</si>
  <si>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</si>
  <si>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</si>
  <si>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</si>
  <si>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</si>
  <si>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</si>
  <si>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</si>
  <si>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</si>
  <si>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</si>
  <si>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</si>
  <si>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</si>
  <si>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</si>
  <si>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</si>
  <si>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</si>
  <si>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</si>
  <si>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</si>
  <si>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</si>
  <si>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</si>
  <si>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</si>
  <si>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</si>
  <si>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</si>
  <si>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</si>
  <si>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</si>
  <si>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</si>
  <si>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</si>
  <si>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</si>
  <si>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</si>
  <si>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</si>
  <si>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</si>
  <si>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</si>
  <si>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</si>
  <si>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</si>
  <si>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</si>
  <si>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</si>
  <si>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</si>
  <si>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</si>
  <si>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</si>
  <si>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</si>
  <si>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</si>
  <si>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</si>
  <si>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</si>
  <si>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</si>
  <si>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</si>
  <si>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</si>
  <si>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</si>
  <si>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</si>
  <si>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</si>
  <si>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</si>
  <si>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</si>
  <si>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</si>
  <si>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</si>
  <si>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</si>
  <si>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</si>
  <si>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</si>
  <si>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</si>
  <si>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</si>
  <si>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</si>
  <si>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</si>
  <si>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</si>
  <si>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</si>
  <si>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</si>
  <si>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</si>
  <si>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</si>
  <si>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</si>
  <si>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</si>
  <si>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</si>
  <si>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</si>
  <si>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</si>
  <si>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</si>
  <si>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</si>
  <si>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</si>
  <si>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</si>
  <si>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</si>
  <si>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</si>
  <si>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</si>
  <si>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</si>
  <si>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</si>
  <si>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</si>
  <si>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</si>
  <si>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</si>
  <si>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</si>
  <si>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</si>
  <si>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</si>
  <si>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</si>
  <si>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</si>
  <si>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</si>
  <si>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</si>
  <si>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</si>
  <si>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</si>
  <si>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</si>
  <si>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</si>
  <si>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</si>
  <si>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</si>
  <si>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</si>
  <si>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</si>
  <si>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</si>
  <si>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</si>
  <si>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</si>
  <si>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</si>
  <si>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</si>
  <si>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</si>
  <si>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</si>
  <si>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</si>
  <si>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</si>
  <si>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</si>
  <si>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</si>
  <si>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</si>
  <si>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</si>
  <si>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</si>
  <si>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</si>
  <si>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</si>
  <si>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</si>
  <si>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</si>
  <si>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</si>
  <si>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</si>
  <si>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</si>
  <si>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</si>
  <si>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</si>
  <si>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</si>
  <si>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</si>
  <si>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</si>
  <si>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</si>
  <si>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</si>
  <si>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</si>
  <si>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</si>
  <si>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</si>
  <si>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</si>
  <si>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</si>
  <si>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</si>
  <si>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</si>
  <si>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</si>
  <si>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</si>
  <si>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</si>
  <si>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</si>
  <si>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</si>
  <si>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</si>
  <si>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</si>
  <si>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</si>
  <si>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</si>
  <si>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</si>
  <si>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</si>
  <si>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</si>
  <si>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</si>
  <si>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</si>
  <si>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</si>
  <si>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</si>
  <si>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</si>
  <si>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</si>
  <si>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</si>
  <si>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</si>
  <si>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</si>
  <si>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</si>
  <si>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</si>
  <si>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</si>
  <si>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</si>
  <si>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</si>
  <si>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</si>
  <si>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</si>
  <si>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</si>
  <si>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</si>
  <si>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</si>
  <si>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</si>
  <si>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</si>
  <si>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</si>
  <si>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</si>
  <si>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</si>
  <si>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</si>
  <si>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</si>
  <si>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</si>
  <si>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</si>
  <si>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</si>
  <si>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</si>
  <si>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</si>
  <si>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</si>
  <si>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</si>
  <si>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</si>
  <si>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</si>
  <si>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</si>
  <si>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</si>
  <si>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</si>
  <si>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</si>
  <si>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</si>
  <si>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</si>
  <si>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</si>
  <si>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</si>
  <si>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</si>
  <si>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</si>
  <si>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</si>
  <si>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</si>
  <si>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</si>
  <si>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</si>
  <si>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</si>
  <si>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</si>
  <si>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</si>
  <si>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</si>
  <si>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</si>
  <si>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</si>
  <si>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</si>
  <si>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</si>
  <si>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</si>
  <si>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</si>
  <si>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</si>
  <si>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</si>
  <si>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</si>
  <si>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</si>
  <si>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</si>
  <si>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</si>
  <si>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</si>
  <si>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</si>
  <si>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</si>
  <si>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</si>
  <si>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</si>
  <si>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</si>
  <si>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</si>
  <si>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</si>
  <si>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</si>
  <si>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</si>
  <si>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</si>
  <si>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</si>
  <si>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</si>
  <si>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</si>
  <si>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</si>
  <si>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</si>
  <si>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</si>
  <si>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</si>
  <si>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</si>
  <si>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</si>
  <si>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</si>
  <si>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</si>
  <si>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</si>
  <si>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</si>
  <si>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</si>
  <si>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</si>
  <si>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</si>
  <si>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</si>
  <si>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</si>
  <si>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</si>
  <si>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</si>
  <si>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</si>
  <si>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</si>
  <si>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</si>
  <si>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</si>
  <si>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</si>
  <si>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</si>
  <si>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</si>
  <si>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</si>
  <si>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</si>
  <si>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</si>
  <si>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</si>
  <si>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</si>
  <si>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</si>
  <si>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</si>
  <si>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</si>
  <si>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</si>
  <si>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</si>
  <si>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</si>
  <si>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</si>
  <si>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</si>
  <si>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</si>
  <si>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</si>
  <si>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</si>
  <si>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</si>
  <si>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</si>
  <si>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</si>
  <si>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</si>
  <si>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</si>
  <si>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</si>
  <si>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</si>
  <si>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</si>
  <si>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</si>
  <si>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</si>
  <si>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</si>
  <si>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</si>
  <si>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</si>
  <si>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</si>
  <si>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</si>
  <si>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</si>
  <si>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</si>
  <si>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</si>
  <si>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</si>
  <si>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</si>
  <si>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</si>
  <si>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</si>
  <si>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</si>
  <si>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</si>
  <si>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</si>
  <si>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</si>
  <si>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</si>
  <si>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</si>
  <si>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</si>
  <si>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</si>
  <si>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</si>
  <si>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</si>
  <si>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</si>
  <si>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</si>
  <si>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</si>
  <si>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</si>
  <si>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</si>
  <si>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</si>
  <si>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</si>
  <si>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</si>
  <si>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</si>
  <si>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</si>
  <si>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</si>
  <si>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</si>
  <si>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</si>
  <si>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</si>
  <si>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</si>
  <si>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</si>
  <si>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</si>
  <si>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</si>
  <si>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</si>
  <si>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</si>
  <si>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</si>
  <si>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</si>
  <si>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</si>
  <si>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</si>
  <si>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</si>
  <si>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</si>
  <si>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</si>
  <si>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</si>
  <si>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</si>
  <si>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</si>
  <si>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</si>
  <si>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</si>
  <si>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</si>
  <si>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</si>
  <si>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</si>
  <si>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</si>
  <si>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</si>
  <si>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</si>
  <si>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</si>
  <si>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</si>
  <si>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</si>
  <si>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</si>
  <si>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</si>
  <si>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</si>
  <si>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</si>
  <si>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</si>
  <si>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</si>
  <si>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</si>
  <si>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</si>
  <si>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</si>
  <si>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</si>
  <si>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</si>
  <si>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</si>
  <si>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</si>
  <si>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</si>
  <si>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</si>
  <si>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</si>
  <si>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</si>
  <si>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</si>
  <si>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</si>
  <si>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</si>
  <si>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</si>
  <si>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</si>
  <si>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</si>
  <si>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</si>
  <si>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</si>
  <si>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</si>
  <si>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</si>
  <si>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</si>
  <si>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</si>
  <si>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</si>
  <si>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</si>
  <si>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</si>
  <si>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</si>
  <si>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</si>
  <si>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</si>
  <si>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</si>
  <si>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</si>
  <si>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</si>
  <si>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</si>
  <si>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</si>
  <si>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</si>
  <si>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</si>
  <si>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</si>
  <si>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</si>
  <si>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</si>
  <si>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</si>
  <si>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</si>
  <si>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</si>
  <si>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</si>
  <si>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</si>
  <si>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</si>
  <si>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</si>
  <si>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</si>
  <si>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</si>
  <si>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</si>
  <si>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</si>
  <si>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</si>
  <si>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</si>
  <si>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</si>
  <si>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</si>
  <si>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</si>
  <si>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</si>
  <si>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</si>
  <si>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</si>
  <si>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</si>
  <si>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</si>
  <si>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</si>
  <si>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</si>
  <si>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</si>
  <si>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</si>
  <si>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</si>
  <si>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</si>
  <si>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</si>
  <si>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</si>
  <si>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</si>
  <si>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</si>
  <si>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</si>
  <si>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</si>
  <si>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</si>
  <si>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</si>
  <si>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</si>
  <si>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</si>
  <si>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</si>
  <si>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</si>
  <si>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</si>
  <si>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</si>
  <si>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</si>
  <si>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</si>
  <si>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</si>
  <si>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</si>
  <si>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</si>
  <si>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</si>
  <si>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</si>
  <si>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</si>
  <si>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</si>
  <si>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</si>
  <si>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</si>
  <si>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</si>
  <si>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</si>
  <si>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</si>
  <si>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</si>
  <si>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</si>
  <si>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</si>
  <si>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</si>
  <si>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</si>
  <si>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</si>
  <si>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</si>
  <si>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</si>
  <si>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</si>
  <si>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</si>
  <si>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</si>
  <si>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</si>
  <si>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</si>
  <si>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</si>
  <si>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</si>
  <si>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</si>
  <si>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</si>
  <si>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</si>
  <si>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</si>
  <si>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</si>
  <si>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</si>
  <si>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</si>
  <si>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</si>
  <si>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</si>
  <si>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</si>
  <si>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</si>
  <si>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</si>
  <si>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</si>
  <si>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</si>
  <si>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</si>
  <si>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</si>
  <si>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</si>
  <si>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</si>
  <si>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</si>
  <si>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</si>
  <si>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</si>
  <si>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</si>
  <si>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</si>
  <si>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</si>
  <si>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</si>
  <si>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</si>
  <si>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</si>
  <si>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</si>
  <si>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</si>
  <si>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</si>
  <si>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</si>
  <si>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</si>
  <si>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</si>
  <si>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</si>
  <si>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</si>
  <si>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</si>
  <si>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</si>
  <si>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</si>
  <si>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</si>
  <si>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</si>
  <si>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</si>
  <si>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</si>
  <si>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</si>
  <si>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</si>
  <si>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</si>
  <si>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</si>
  <si>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</si>
  <si>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</si>
  <si>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</si>
  <si>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</si>
  <si>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</si>
  <si>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</si>
  <si>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</si>
  <si>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</si>
  <si>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</si>
  <si>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</si>
  <si>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</si>
  <si>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</si>
  <si>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</si>
  <si>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</si>
  <si>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</si>
  <si>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</si>
  <si>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</si>
  <si>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</si>
  <si>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</si>
  <si>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</si>
  <si>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</si>
  <si>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</si>
  <si>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</si>
  <si>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</si>
  <si>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</si>
  <si>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</si>
  <si>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</si>
  <si>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</si>
  <si>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</si>
  <si>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</si>
  <si>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</si>
  <si>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</si>
  <si>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</si>
  <si>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</si>
  <si>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</si>
  <si>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</si>
  <si>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</si>
  <si>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</si>
  <si>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</si>
  <si>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</si>
  <si>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</si>
  <si>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</si>
  <si>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</si>
  <si>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</si>
  <si>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</si>
  <si>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</si>
  <si>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</si>
  <si>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</si>
  <si>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</si>
  <si>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</si>
  <si>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</si>
  <si>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</si>
  <si>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</si>
  <si>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</si>
  <si>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</si>
  <si>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</si>
  <si>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</si>
  <si>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</si>
  <si>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</si>
  <si>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</si>
  <si>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</si>
  <si>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</si>
  <si>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</si>
  <si>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</si>
  <si>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</si>
  <si>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</si>
  <si>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</si>
  <si>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</si>
  <si>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</si>
  <si>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</si>
  <si>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</si>
  <si>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</si>
  <si>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</si>
  <si>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</si>
  <si>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</si>
  <si>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</si>
  <si>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</si>
  <si>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</si>
  <si>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</si>
  <si>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</si>
  <si>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</si>
  <si>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</si>
  <si>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</si>
  <si>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</si>
  <si>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</si>
  <si>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</si>
  <si>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</si>
  <si>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</si>
  <si>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</si>
  <si>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</si>
  <si>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</si>
  <si>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</si>
  <si>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</si>
  <si>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</si>
  <si>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</si>
  <si>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</si>
  <si>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</si>
  <si>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</si>
  <si>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</si>
  <si>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</si>
  <si>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</si>
  <si>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</si>
  <si>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</si>
  <si>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</si>
  <si>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</si>
  <si>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</si>
  <si>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</si>
  <si>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</si>
  <si>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</si>
  <si>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</si>
  <si>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</si>
  <si>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</si>
  <si>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</si>
  <si>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</si>
  <si>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</si>
  <si>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</si>
  <si>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</si>
  <si>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</si>
  <si>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</si>
  <si>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</si>
  <si>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</si>
  <si>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</si>
  <si>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</si>
  <si>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</si>
  <si>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</si>
  <si>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</si>
  <si>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</si>
  <si>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</si>
  <si>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</si>
  <si>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</si>
  <si>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</si>
  <si>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</si>
  <si>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</si>
  <si>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</si>
  <si>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</si>
  <si>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</si>
  <si>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</si>
  <si>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</si>
  <si>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</si>
  <si>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</si>
  <si>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</si>
  <si>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</si>
  <si>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</si>
  <si>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</si>
  <si>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</si>
  <si>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</si>
  <si>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</si>
  <si>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</si>
  <si>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</si>
  <si>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</si>
  <si>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</si>
  <si>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</si>
  <si>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</si>
  <si>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</si>
  <si>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</si>
  <si>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</si>
  <si>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</si>
  <si>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</si>
  <si>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</si>
  <si>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</si>
  <si>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</si>
  <si>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</si>
  <si>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</si>
  <si>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</si>
  <si>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</si>
  <si>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</si>
  <si>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</si>
  <si>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</si>
  <si>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</si>
  <si>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</si>
  <si>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</si>
  <si>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</si>
  <si>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</si>
  <si>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</si>
  <si>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</si>
  <si>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</si>
  <si>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</si>
  <si>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</si>
  <si>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</si>
  <si>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</si>
  <si>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</si>
  <si>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</si>
  <si>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</si>
  <si>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</si>
  <si>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</si>
  <si>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</si>
  <si>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</si>
  <si>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</si>
  <si>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</si>
  <si>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</si>
  <si>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</si>
  <si>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</si>
  <si>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</si>
  <si>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</si>
  <si>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</si>
  <si>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</si>
  <si>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</si>
  <si>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</si>
  <si>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</si>
  <si>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</si>
  <si>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</si>
  <si>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</si>
  <si>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</si>
  <si>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</si>
  <si>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</si>
  <si>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</si>
  <si>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</si>
  <si>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</si>
  <si>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</si>
  <si>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</si>
  <si>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</si>
  <si>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</si>
  <si>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</si>
  <si>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</si>
  <si>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</si>
  <si>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</si>
  <si>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</si>
  <si>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</si>
  <si>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</si>
  <si>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</si>
  <si>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</si>
  <si>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</si>
  <si>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</si>
  <si>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</si>
  <si>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</si>
  <si>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</si>
  <si>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</si>
  <si>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</si>
  <si>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</si>
  <si>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</si>
  <si>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</si>
  <si>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</si>
  <si>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</si>
  <si>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</si>
  <si>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</si>
  <si>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</si>
  <si>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</si>
  <si>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</si>
  <si>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</si>
  <si>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</si>
  <si>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</si>
  <si>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</si>
  <si>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</si>
  <si>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</si>
  <si>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</si>
  <si>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</si>
  <si>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</si>
  <si>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</si>
  <si>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</si>
  <si>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</si>
  <si>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</si>
  <si>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</si>
  <si>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</si>
  <si>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</si>
  <si>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</si>
  <si>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</si>
  <si>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</si>
  <si>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</si>
  <si>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</si>
  <si>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</si>
  <si>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</si>
  <si>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</si>
  <si>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</si>
  <si>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</si>
  <si>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</si>
  <si>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</si>
  <si>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</si>
  <si>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</si>
  <si>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</si>
  <si>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</si>
  <si>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</si>
  <si>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</si>
  <si>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</si>
  <si>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</si>
  <si>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</si>
  <si>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</si>
  <si>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</si>
  <si>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</si>
  <si>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</si>
  <si>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</si>
  <si>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</si>
  <si>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</si>
  <si>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</si>
  <si>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</si>
  <si>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</si>
  <si>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</si>
  <si>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</si>
  <si>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</si>
  <si>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</si>
  <si>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</si>
  <si>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</si>
  <si>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</si>
  <si>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</si>
  <si>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</si>
  <si>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</si>
  <si>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</si>
  <si>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</si>
  <si>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</si>
  <si>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</si>
  <si>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</si>
  <si>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</si>
  <si>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</si>
  <si>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</si>
  <si>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</si>
  <si>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</si>
  <si>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</si>
  <si>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</si>
  <si>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</si>
  <si>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</si>
  <si>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</si>
  <si>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</si>
  <si>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</si>
  <si>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</si>
  <si>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</si>
  <si>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</si>
  <si>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</si>
  <si>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</si>
  <si>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</si>
  <si>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</si>
  <si>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</si>
  <si>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</si>
  <si>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</si>
  <si>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</si>
  <si>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</si>
  <si>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</si>
  <si>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</si>
  <si>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</si>
  <si>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</si>
  <si>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</si>
  <si>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</si>
  <si>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</si>
  <si>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</si>
  <si>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</si>
  <si>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</si>
  <si>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</si>
  <si>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</si>
  <si>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</si>
  <si>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</si>
  <si>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</si>
  <si>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</si>
  <si>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</si>
  <si>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</si>
  <si>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</si>
  <si>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</si>
  <si>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</si>
  <si>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</si>
  <si>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</si>
  <si>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</si>
  <si>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</si>
  <si>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</si>
  <si>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</si>
  <si>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</si>
  <si>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</si>
  <si>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</si>
  <si>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</si>
  <si>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</si>
  <si>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</si>
  <si>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</si>
  <si>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</si>
  <si>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</si>
  <si>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</si>
  <si>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</si>
  <si>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</si>
  <si>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</si>
  <si>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</si>
  <si>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</si>
  <si>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</si>
  <si>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</si>
  <si>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</si>
  <si>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</si>
  <si>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</si>
  <si>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</si>
  <si>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</si>
  <si>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</si>
  <si>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</si>
  <si>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</si>
  <si>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</si>
  <si>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</si>
  <si>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</si>
  <si>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</si>
  <si>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</si>
  <si>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</si>
  <si>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</si>
  <si>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</si>
  <si>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</si>
  <si>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</si>
  <si>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</si>
  <si>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</si>
  <si>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</si>
  <si>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</si>
  <si>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</si>
  <si>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</si>
  <si>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</si>
  <si>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</si>
  <si>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</si>
  <si>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</si>
  <si>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</si>
  <si>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</si>
  <si>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</si>
  <si>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</si>
  <si>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</si>
  <si>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</si>
  <si>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</si>
  <si>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</si>
  <si>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</si>
  <si>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</si>
  <si>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</si>
  <si>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</si>
  <si>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</si>
  <si>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</si>
  <si>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</si>
  <si>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</si>
  <si>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</si>
  <si>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</si>
  <si>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</si>
  <si>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</si>
  <si>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</si>
  <si>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</si>
  <si>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</si>
  <si>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</si>
  <si>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</si>
  <si>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</si>
  <si>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</si>
  <si>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</si>
  <si>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</si>
  <si>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</si>
  <si>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</si>
  <si>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</si>
  <si>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</si>
  <si>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</si>
  <si>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</si>
  <si>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</si>
  <si>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</si>
  <si>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</si>
  <si>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</si>
  <si>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</si>
  <si>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</si>
  <si>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</si>
  <si>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</si>
  <si>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</si>
  <si>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</si>
  <si>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</si>
  <si>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</si>
  <si>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</si>
  <si>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</si>
  <si>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</si>
  <si>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</si>
  <si>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</si>
  <si>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</si>
  <si>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</si>
  <si>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</si>
  <si>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</si>
  <si>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</si>
  <si>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</si>
  <si>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</si>
  <si>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</si>
  <si>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</si>
  <si>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</si>
  <si>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</si>
  <si>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</si>
  <si>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</si>
  <si>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</si>
  <si>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</si>
  <si>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</si>
  <si>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</si>
  <si>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</si>
  <si>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</si>
  <si>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</si>
  <si>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</si>
  <si>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</si>
  <si>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</si>
  <si>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</si>
  <si>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</si>
  <si>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</si>
  <si>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</si>
  <si>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</si>
  <si>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</si>
  <si>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</si>
  <si>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</si>
  <si>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</si>
  <si>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</si>
  <si>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</si>
  <si>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</si>
  <si>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</si>
  <si>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</si>
  <si>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</si>
  <si>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</si>
  <si>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</si>
  <si>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</si>
  <si>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</si>
  <si>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</si>
  <si>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</si>
  <si>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</si>
  <si>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</si>
  <si>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</si>
  <si>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</si>
  <si>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</si>
  <si>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</si>
  <si>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</si>
  <si>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</si>
  <si>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</si>
  <si>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</si>
  <si>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</si>
  <si>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</si>
  <si>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</si>
  <si>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</si>
  <si>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</si>
  <si>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</si>
  <si>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</si>
  <si>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</si>
  <si>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</si>
  <si>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</si>
  <si>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</si>
  <si>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</si>
  <si>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</si>
  <si>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</si>
  <si>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</si>
  <si>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</si>
  <si>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</si>
  <si>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</si>
  <si>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</si>
  <si>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</si>
  <si>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</si>
  <si>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</si>
  <si>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</si>
  <si>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</si>
  <si>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</si>
  <si>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</si>
  <si>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</si>
  <si>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</si>
  <si>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</si>
  <si>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</si>
  <si>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</si>
  <si>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</si>
  <si>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</si>
  <si>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</si>
  <si>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</si>
  <si>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</si>
  <si>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</si>
  <si>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</si>
  <si>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</si>
  <si>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</si>
  <si>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</si>
  <si>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</si>
  <si>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</si>
  <si>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</si>
  <si>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</si>
  <si>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</si>
  <si>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</si>
  <si>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</si>
  <si>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</si>
  <si>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</si>
  <si>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</si>
  <si>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</si>
  <si>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</si>
  <si>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</si>
  <si>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</si>
  <si>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</si>
  <si>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</si>
  <si>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</si>
  <si>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</si>
  <si>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</si>
  <si>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</si>
  <si>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</si>
  <si>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</si>
  <si>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</si>
  <si>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</si>
  <si>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</si>
  <si>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</si>
  <si>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</si>
  <si>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</si>
  <si>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</si>
  <si>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</si>
  <si>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</si>
  <si>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</si>
  <si>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</si>
  <si>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</si>
  <si>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</si>
  <si>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</si>
  <si>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</si>
  <si>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</si>
  <si>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</si>
  <si>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</si>
  <si>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</si>
  <si>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</si>
  <si>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</si>
  <si>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</si>
  <si>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</si>
  <si>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</si>
  <si>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</si>
  <si>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</si>
  <si>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</si>
  <si>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</si>
  <si>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</si>
  <si>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</si>
  <si>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</si>
  <si>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</si>
  <si>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</si>
  <si>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</si>
  <si>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</si>
  <si>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</si>
  <si>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</si>
  <si>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</si>
  <si>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</si>
  <si>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</si>
  <si>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</si>
  <si>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</si>
  <si>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</si>
  <si>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</si>
  <si>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</si>
  <si>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</si>
  <si>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</si>
  <si>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</si>
  <si>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</si>
  <si>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</si>
  <si>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</si>
  <si>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</si>
  <si>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</si>
  <si>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</si>
  <si>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</si>
  <si>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</si>
  <si>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</si>
  <si>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</si>
  <si>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</si>
  <si>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</si>
  <si>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</si>
  <si>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</si>
  <si>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</si>
  <si>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</si>
  <si>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</si>
  <si>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</si>
  <si>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</si>
  <si>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</si>
  <si>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</si>
  <si>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</si>
  <si>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</si>
  <si>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</si>
  <si>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</si>
  <si>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</si>
  <si>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</si>
  <si>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</si>
  <si>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</si>
  <si>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</si>
  <si>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</si>
  <si>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</si>
  <si>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</si>
  <si>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</si>
  <si>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</si>
  <si>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</si>
  <si>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</si>
  <si>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</si>
  <si>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</si>
  <si>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</si>
  <si>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</si>
  <si>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</si>
  <si>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</si>
  <si>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</si>
  <si>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</si>
  <si>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</si>
  <si>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</si>
  <si>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</si>
  <si>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</si>
  <si>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</si>
  <si>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</si>
  <si>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</si>
  <si>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</si>
  <si>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</si>
  <si>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</si>
  <si>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</si>
  <si>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</si>
  <si>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</si>
  <si>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</si>
  <si>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</si>
  <si>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</si>
  <si>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</si>
  <si>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</si>
  <si>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</si>
  <si>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</si>
  <si>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</si>
  <si>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</si>
  <si>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</si>
  <si>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</si>
  <si>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</si>
  <si>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</si>
  <si>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</si>
  <si>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</si>
  <si>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</si>
  <si>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</si>
  <si>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</si>
  <si>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</si>
  <si>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</si>
  <si>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</si>
  <si>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</si>
  <si>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</si>
  <si>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</si>
  <si>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</si>
  <si>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</si>
  <si>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</si>
  <si>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</si>
  <si>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</si>
  <si>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</si>
  <si>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</si>
  <si>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</si>
  <si>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</si>
  <si>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</si>
  <si>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</si>
  <si>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</si>
  <si>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</si>
  <si>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</si>
  <si>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</si>
  <si>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</si>
  <si>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</si>
  <si>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</si>
  <si>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</si>
  <si>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</si>
  <si>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</si>
  <si>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</si>
  <si>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</si>
  <si>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</si>
  <si>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</si>
  <si>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</si>
  <si>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</si>
  <si>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</si>
  <si>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</si>
  <si>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</si>
  <si>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</si>
  <si>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</si>
  <si>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</si>
  <si>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</si>
  <si>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</si>
  <si>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</si>
  <si>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</si>
  <si>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</si>
  <si>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</si>
  <si>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</si>
  <si>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</si>
  <si>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</si>
  <si>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</si>
  <si>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</si>
  <si>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</si>
  <si>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</si>
  <si>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</si>
  <si>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</si>
  <si>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</si>
  <si>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</si>
  <si>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</si>
  <si>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</si>
  <si>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</si>
  <si>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</si>
  <si>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</si>
  <si>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</si>
  <si>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</si>
  <si>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</si>
  <si>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</si>
  <si>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</si>
  <si>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</si>
  <si>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</si>
  <si>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</si>
  <si>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</si>
  <si>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</si>
  <si>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</si>
  <si>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</si>
  <si>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</si>
  <si>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</si>
  <si>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</si>
  <si>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</si>
  <si>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</si>
  <si>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</si>
  <si>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</si>
  <si>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</si>
  <si>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</si>
  <si>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</si>
  <si>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</si>
  <si>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</si>
  <si>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</si>
  <si>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</si>
  <si>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</si>
  <si>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</si>
  <si>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</si>
  <si>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</si>
  <si>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</si>
  <si>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</si>
  <si>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</si>
  <si>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</si>
  <si>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</si>
  <si>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</si>
  <si>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</si>
  <si>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</si>
  <si>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</si>
  <si>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</si>
  <si>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</si>
  <si>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</si>
  <si>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</si>
  <si>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</si>
  <si>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</si>
  <si>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</si>
  <si>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</si>
  <si>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</si>
  <si>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</si>
  <si>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</si>
  <si>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</si>
  <si>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</si>
  <si>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</si>
  <si>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</si>
  <si>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</si>
  <si>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</si>
  <si>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</si>
  <si>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</si>
  <si>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</si>
  <si>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</si>
  <si>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</si>
  <si>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</si>
  <si>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</si>
  <si>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</si>
  <si>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</si>
  <si>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</si>
  <si>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</si>
  <si>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</si>
  <si>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</si>
  <si>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</si>
  <si>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</si>
  <si>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</si>
  <si>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</si>
  <si>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</si>
  <si>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</si>
  <si>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</si>
  <si>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</si>
  <si>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</si>
  <si>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</si>
  <si>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</si>
  <si>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</si>
  <si>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</si>
  <si>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</si>
  <si>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</si>
  <si>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</si>
  <si>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</si>
  <si>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</si>
  <si>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</si>
  <si>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</si>
  <si>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</si>
  <si>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</si>
  <si>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</si>
  <si>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</si>
  <si>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</si>
  <si>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</si>
  <si>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</si>
  <si>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</si>
  <si>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</si>
  <si>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</si>
  <si>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</si>
  <si>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</si>
  <si>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</si>
  <si>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</si>
  <si>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</si>
  <si>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</si>
  <si>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</si>
  <si>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</si>
  <si>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</si>
  <si>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</si>
  <si>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</si>
  <si>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</si>
  <si>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</si>
  <si>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</si>
  <si>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</si>
  <si>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</si>
  <si>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</si>
  <si>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</si>
  <si>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</si>
  <si>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</si>
  <si>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</si>
  <si>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</si>
  <si>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</si>
  <si>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</si>
  <si>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</si>
  <si>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</si>
  <si>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</si>
  <si>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</si>
  <si>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</si>
  <si>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</si>
  <si>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</si>
  <si>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</si>
  <si>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</si>
  <si>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</si>
  <si>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</si>
  <si>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</si>
  <si>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</si>
  <si>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</si>
  <si>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</si>
  <si>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</si>
  <si>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</si>
  <si>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</si>
  <si>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</si>
  <si>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</si>
  <si>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</si>
  <si>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</si>
  <si>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</si>
  <si>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</si>
  <si>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</si>
  <si>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</si>
  <si>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</si>
  <si>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</si>
  <si>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</si>
  <si>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</si>
  <si>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</si>
  <si>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</si>
  <si>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</si>
  <si>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</si>
  <si>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</si>
  <si>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</si>
  <si>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</si>
  <si>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</si>
  <si>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</si>
  <si>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</si>
  <si>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</si>
  <si>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</si>
  <si>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</si>
  <si>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</si>
  <si>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</si>
  <si>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</si>
  <si>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</si>
  <si>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</si>
  <si>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</si>
  <si>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</si>
  <si>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</si>
  <si>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</si>
  <si>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</si>
  <si>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</si>
  <si>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</si>
  <si>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</si>
  <si>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</si>
  <si>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</si>
  <si>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</si>
  <si>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</si>
  <si>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</si>
  <si>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</si>
  <si>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</si>
  <si>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</si>
  <si>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</si>
  <si>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</si>
  <si>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</si>
  <si>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</si>
  <si>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</si>
  <si>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</si>
  <si>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</si>
  <si>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</si>
  <si>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</si>
  <si>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</si>
  <si>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</si>
  <si>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</si>
  <si>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</si>
  <si>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</si>
  <si>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</si>
  <si>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</si>
  <si>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</si>
  <si>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</si>
  <si>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</si>
  <si>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</si>
  <si>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</si>
  <si>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</si>
  <si>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</si>
  <si>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</si>
  <si>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</si>
  <si>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</si>
  <si>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</si>
  <si>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</si>
  <si>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</si>
  <si>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</si>
  <si>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</si>
  <si>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</si>
  <si>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</si>
  <si>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</si>
  <si>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</si>
  <si>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</si>
  <si>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</si>
  <si>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</si>
  <si>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</si>
  <si>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</si>
  <si>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</si>
  <si>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</si>
  <si>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</si>
  <si>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</si>
  <si>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</si>
  <si>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</si>
  <si>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</si>
  <si>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</si>
  <si>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</si>
  <si>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</si>
  <si>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</si>
  <si>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</si>
  <si>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</si>
  <si>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</si>
  <si>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</si>
  <si>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</si>
  <si>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</si>
  <si>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</si>
  <si>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</si>
  <si>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</si>
  <si>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</si>
  <si>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</si>
  <si>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</si>
  <si>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</si>
  <si>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</si>
  <si>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</si>
  <si>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</si>
  <si>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</si>
  <si>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</si>
  <si>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</si>
  <si>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</si>
  <si>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</si>
  <si>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</si>
  <si>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</si>
  <si>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</si>
  <si>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</si>
  <si>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</si>
  <si>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</si>
  <si>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</si>
  <si>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</si>
  <si>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</si>
  <si>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</si>
  <si>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</si>
  <si>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</si>
  <si>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</si>
  <si>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</si>
  <si>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</si>
  <si>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</si>
  <si>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</si>
  <si>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</si>
  <si>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</si>
  <si>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</si>
  <si>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</si>
  <si>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</si>
  <si>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</si>
  <si>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</si>
  <si>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</si>
  <si>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</si>
  <si>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</si>
  <si>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</si>
  <si>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</si>
  <si>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</si>
  <si>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</si>
  <si>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</si>
  <si>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</si>
  <si>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</si>
  <si>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</si>
  <si>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</si>
  <si>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</si>
  <si>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</si>
  <si>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</si>
  <si>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</si>
  <si>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</si>
  <si>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</si>
  <si>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</si>
  <si>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</si>
  <si>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</si>
  <si>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</si>
  <si>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</si>
  <si>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</si>
  <si>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</si>
  <si>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</si>
  <si>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</si>
  <si>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</si>
  <si>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</si>
  <si>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</si>
  <si>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</si>
  <si>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</si>
  <si>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</si>
  <si>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</si>
  <si>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</si>
  <si>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</si>
  <si>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</si>
  <si>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</si>
  <si>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</si>
  <si>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</si>
  <si>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</si>
  <si>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</si>
  <si>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</si>
  <si>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</si>
  <si>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</si>
  <si>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</si>
  <si>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</si>
  <si>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</si>
  <si>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</si>
  <si>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</si>
  <si>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</si>
  <si>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</si>
  <si>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</si>
  <si>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</si>
  <si>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</si>
  <si>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</si>
  <si>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</si>
  <si>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</si>
  <si>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</si>
  <si>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</si>
  <si>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</si>
  <si>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</si>
  <si>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</si>
  <si>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</si>
  <si>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</si>
  <si>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</si>
  <si>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</si>
  <si>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</si>
  <si>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</si>
  <si>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</si>
  <si>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</si>
  <si>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</si>
  <si>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</si>
  <si>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</si>
  <si>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</si>
  <si>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</si>
  <si>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</si>
  <si>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</si>
  <si>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</si>
  <si>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</si>
  <si>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</si>
  <si>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</si>
  <si>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</si>
  <si>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</si>
  <si>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</si>
  <si>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</si>
  <si>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</si>
  <si>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</si>
  <si>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</si>
  <si>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</si>
  <si>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</si>
  <si>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</si>
  <si>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</si>
  <si>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</si>
  <si>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</si>
  <si>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</si>
  <si>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</si>
  <si>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</si>
  <si>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</si>
  <si>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</si>
  <si>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</si>
  <si>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</si>
  <si>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</si>
  <si>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</si>
  <si>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</si>
  <si>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</si>
  <si>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</si>
  <si>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</si>
  <si>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</si>
  <si>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</si>
  <si>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</si>
  <si>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</si>
  <si>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</si>
  <si>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</si>
  <si>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</si>
  <si>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</si>
  <si>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</si>
  <si>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</si>
  <si>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</si>
  <si>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</si>
  <si>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</si>
  <si>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</si>
  <si>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</si>
  <si>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</si>
  <si>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</si>
  <si>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</si>
  <si>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</si>
  <si>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</si>
  <si>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</si>
  <si>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</si>
  <si>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</si>
  <si>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</si>
  <si>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</si>
  <si>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</si>
  <si>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</si>
  <si>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</si>
  <si>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</si>
  <si>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</si>
  <si>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</si>
  <si>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</si>
  <si>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</si>
  <si>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</si>
  <si>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</si>
  <si>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</si>
  <si>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</si>
  <si>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</si>
  <si>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</si>
  <si>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</si>
  <si>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</si>
  <si>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</si>
  <si>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</si>
  <si>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</si>
  <si>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</si>
  <si>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</si>
  <si>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</si>
  <si>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</si>
  <si>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</si>
  <si>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</si>
  <si>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</si>
  <si>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</si>
  <si>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</si>
  <si>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</si>
  <si>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</si>
  <si>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</si>
  <si>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</si>
  <si>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</si>
  <si>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</si>
  <si>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</si>
  <si>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</si>
  <si>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</si>
  <si>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</si>
  <si>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</si>
  <si>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</si>
  <si>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</si>
  <si>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</si>
  <si>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</si>
  <si>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</si>
  <si>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</si>
  <si>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</si>
  <si>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</si>
  <si>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</si>
  <si>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</si>
  <si>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</si>
  <si>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</si>
  <si>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</si>
  <si>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</si>
  <si>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</si>
  <si>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</si>
  <si>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</si>
  <si>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</si>
  <si>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</si>
  <si>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</si>
  <si>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</si>
  <si>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</si>
  <si>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</si>
  <si>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</si>
  <si>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</si>
  <si>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</si>
  <si>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</si>
  <si>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</si>
  <si>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</si>
  <si>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</si>
  <si>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</si>
  <si>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</si>
  <si>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</si>
  <si>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</si>
  <si>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</si>
  <si>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</si>
  <si>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</si>
  <si>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</si>
  <si>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</si>
  <si>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</si>
  <si>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</si>
  <si>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</si>
  <si>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</si>
  <si>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</si>
  <si>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</si>
  <si>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</si>
  <si>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</si>
  <si>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</si>
  <si>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</si>
  <si>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</si>
  <si>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</si>
  <si>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</si>
  <si>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</si>
  <si>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</si>
  <si>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</si>
  <si>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</si>
  <si>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</si>
  <si>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</si>
  <si>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</si>
  <si>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</si>
  <si>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</si>
  <si>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</si>
  <si>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</si>
  <si>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</si>
  <si>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</si>
  <si>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</si>
  <si>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</si>
  <si>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</si>
  <si>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</si>
  <si>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</si>
  <si>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</si>
  <si>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</si>
  <si>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</si>
  <si>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</si>
  <si>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</si>
  <si>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</si>
  <si>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</si>
  <si>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</si>
  <si>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</si>
  <si>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</si>
  <si>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</si>
  <si>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</si>
  <si>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</si>
  <si>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</si>
  <si>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</si>
  <si>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</si>
  <si>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</si>
  <si>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</si>
  <si>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</si>
  <si>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</si>
  <si>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</si>
  <si>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</si>
  <si>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</si>
  <si>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</si>
  <si>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</si>
  <si>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</si>
  <si>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</si>
  <si>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</si>
  <si>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</si>
  <si>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</si>
  <si>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</si>
  <si>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</si>
  <si>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</si>
  <si>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</si>
  <si>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</si>
  <si>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</si>
  <si>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</si>
  <si>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</si>
  <si>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</si>
  <si>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</si>
  <si>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</si>
  <si>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</si>
  <si>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</si>
  <si>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</si>
  <si>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</si>
  <si>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</si>
  <si>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</si>
  <si>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</si>
  <si>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</si>
  <si>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</si>
  <si>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</si>
  <si>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</si>
  <si>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</si>
  <si>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</si>
  <si>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</si>
  <si>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</si>
  <si>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</si>
  <si>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</si>
  <si>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</si>
  <si>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</si>
  <si>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</si>
  <si>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</si>
  <si>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</si>
  <si>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</si>
  <si>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</si>
  <si>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</si>
  <si>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</si>
  <si>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</si>
  <si>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</si>
  <si>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</si>
  <si>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</si>
  <si>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</si>
  <si>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</si>
  <si>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</si>
  <si>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</si>
  <si>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</si>
  <si>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</si>
  <si>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</si>
  <si>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</si>
  <si>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</si>
  <si>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</si>
  <si>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</si>
  <si>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</si>
  <si>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</si>
  <si>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</si>
  <si>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</si>
  <si>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</si>
  <si>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</si>
  <si>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</si>
  <si>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</si>
  <si>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</si>
  <si>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</si>
  <si>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</si>
  <si>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</si>
  <si>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</si>
  <si>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</si>
  <si>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</si>
  <si>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</si>
  <si>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</si>
  <si>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</si>
  <si>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</si>
  <si>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</si>
  <si>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</si>
  <si>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</si>
  <si>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</si>
  <si>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</si>
  <si>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</si>
  <si>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</si>
  <si>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</si>
  <si>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</si>
  <si>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</si>
  <si>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</si>
  <si>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</si>
  <si>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</si>
  <si>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</si>
  <si>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</si>
  <si>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</si>
  <si>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</si>
  <si>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</si>
  <si>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</si>
  <si>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</si>
  <si>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</si>
  <si>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</si>
  <si>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</si>
  <si>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</si>
  <si>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</si>
  <si>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</si>
  <si>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</si>
  <si>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</si>
  <si>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</si>
  <si>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</si>
  <si>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</si>
  <si>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</si>
  <si>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</si>
  <si>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</si>
  <si>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</si>
  <si>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</si>
  <si>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</si>
  <si>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</si>
  <si>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</si>
  <si>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</si>
  <si>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</si>
  <si>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</si>
  <si>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</si>
  <si>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</si>
  <si>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</si>
  <si>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</si>
  <si>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</si>
  <si>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</si>
  <si>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</si>
  <si>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</si>
  <si>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</si>
  <si>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</si>
  <si>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</si>
  <si>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</si>
  <si>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</si>
  <si>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</si>
  <si>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</si>
  <si>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</si>
  <si>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</si>
  <si>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</si>
  <si>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</si>
  <si>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</si>
  <si>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</si>
  <si>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</si>
  <si>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</si>
  <si>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</si>
  <si>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</si>
  <si>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</si>
  <si>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</si>
  <si>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</si>
  <si>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</si>
  <si>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</si>
  <si>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</si>
  <si>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</si>
  <si>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</si>
  <si>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</si>
  <si>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</si>
  <si>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</si>
  <si>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</si>
  <si>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</si>
  <si>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</si>
  <si>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</si>
  <si>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</si>
  <si>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</si>
  <si>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</si>
  <si>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</si>
  <si>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</si>
  <si>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</si>
  <si>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</si>
  <si>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</si>
  <si>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</si>
  <si>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</si>
  <si>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</si>
  <si>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</si>
  <si>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</si>
  <si>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</si>
  <si>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</si>
  <si>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</si>
  <si>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</si>
  <si>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</si>
  <si>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</si>
  <si>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</si>
  <si>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</si>
  <si>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</si>
  <si>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</si>
  <si>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</si>
  <si>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</si>
  <si>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</si>
  <si>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</si>
  <si>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</si>
  <si>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</si>
  <si>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</si>
  <si>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</si>
  <si>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</si>
  <si>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</si>
  <si>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</si>
  <si>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</si>
  <si>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</si>
  <si>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</si>
  <si>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</si>
  <si>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</si>
  <si>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</si>
  <si>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</si>
  <si>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</si>
  <si>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</si>
  <si>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</si>
  <si>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</si>
  <si>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</si>
  <si>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</si>
  <si>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</si>
  <si>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</si>
  <si>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</si>
  <si>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</si>
  <si>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</si>
  <si>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</si>
  <si>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</si>
  <si>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</si>
  <si>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</si>
  <si>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</si>
  <si>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</si>
  <si>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</si>
  <si>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</si>
  <si>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</si>
  <si>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</si>
  <si>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</si>
  <si>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</si>
  <si>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</si>
  <si>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</si>
  <si>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</si>
  <si>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</si>
  <si>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</si>
  <si>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</si>
  <si>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</si>
  <si>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</si>
  <si>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</si>
  <si>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</si>
  <si>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</si>
  <si>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</si>
  <si>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</si>
  <si>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</si>
  <si>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</si>
  <si>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</si>
  <si>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</si>
  <si>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</si>
  <si>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</si>
  <si>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</si>
  <si>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</si>
  <si>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</si>
  <si>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</si>
  <si>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</si>
  <si>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</si>
  <si>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</si>
  <si>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</si>
  <si>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</si>
  <si>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</si>
  <si>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</si>
  <si>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</si>
  <si>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</si>
  <si>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</si>
  <si>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</si>
  <si>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</si>
  <si>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</si>
  <si>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</si>
  <si>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</si>
  <si>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</si>
  <si>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</si>
  <si>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</si>
  <si>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</si>
  <si>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</si>
  <si>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</si>
  <si>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</si>
  <si>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</si>
  <si>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</si>
  <si>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</si>
  <si>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</si>
  <si>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</si>
  <si>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</si>
  <si>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</si>
  <si>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</si>
  <si>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</si>
  <si>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</si>
  <si>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</si>
  <si>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</si>
  <si>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</si>
  <si>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</si>
  <si>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</si>
  <si>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</si>
  <si>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</si>
  <si>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</si>
  <si>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</si>
  <si>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</si>
  <si>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</si>
  <si>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</si>
  <si>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</si>
  <si>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</si>
  <si>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</si>
  <si>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</si>
  <si>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</si>
  <si>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</si>
  <si>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</si>
  <si>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</si>
  <si>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</si>
  <si>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</si>
  <si>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</si>
  <si>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</si>
  <si>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</si>
  <si>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</si>
  <si>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</si>
  <si>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</si>
  <si>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</si>
  <si>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</si>
  <si>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</si>
  <si>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</si>
  <si>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</si>
  <si>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</si>
  <si>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</si>
  <si>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</si>
  <si>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</si>
  <si>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</si>
  <si>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</si>
  <si>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</si>
  <si>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</si>
  <si>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</si>
  <si>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</si>
  <si>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</si>
  <si>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</si>
  <si>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</si>
  <si>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</si>
  <si>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</si>
  <si>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</si>
  <si>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</si>
  <si>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</si>
  <si>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</si>
  <si>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</si>
  <si>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</si>
  <si>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</si>
  <si>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</si>
  <si>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</si>
  <si>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</si>
  <si>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</si>
  <si>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</si>
  <si>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</si>
  <si>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</si>
  <si>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</si>
  <si>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</si>
  <si>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</si>
  <si>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</si>
  <si>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</si>
  <si>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</si>
  <si>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</si>
  <si>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</si>
  <si>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</si>
  <si>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</si>
  <si>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</si>
  <si>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</si>
  <si>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</si>
  <si>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</si>
  <si>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</si>
  <si>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</si>
  <si>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</si>
  <si>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</si>
  <si>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</si>
  <si>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</si>
  <si>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</si>
  <si>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</si>
  <si>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</si>
  <si>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</si>
  <si>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</si>
  <si>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</si>
  <si>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</si>
  <si>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</si>
  <si>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</si>
  <si>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</si>
  <si>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</si>
  <si>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</si>
  <si>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</si>
  <si>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</si>
  <si>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</si>
  <si>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</si>
  <si>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</si>
  <si>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</si>
  <si>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</si>
  <si>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</si>
  <si>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</si>
  <si>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</si>
  <si>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</si>
  <si>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</si>
  <si>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</si>
  <si>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</si>
  <si>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</si>
  <si>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</si>
  <si>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</si>
  <si>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</si>
  <si>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</si>
  <si>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</si>
  <si>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</si>
  <si>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</si>
  <si>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</si>
  <si>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</si>
  <si>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</si>
  <si>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</si>
  <si>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</si>
  <si>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</si>
  <si>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</si>
  <si>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</si>
  <si>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</si>
  <si>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</si>
  <si>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</si>
  <si>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</si>
  <si>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</si>
  <si>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</si>
  <si>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</si>
  <si>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</si>
  <si>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</si>
  <si>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</si>
  <si>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</si>
  <si>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</si>
  <si>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</si>
  <si>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</si>
  <si>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</si>
  <si>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</si>
  <si>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</si>
  <si>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</si>
  <si>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</si>
  <si>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</si>
  <si>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</si>
  <si>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</si>
  <si>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</si>
  <si>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</si>
  <si>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</si>
  <si>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</si>
  <si>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</si>
  <si>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</si>
  <si>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</si>
  <si>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</si>
  <si>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</si>
  <si>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</si>
  <si>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</si>
  <si>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</si>
  <si>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</si>
  <si>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</si>
  <si>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</si>
  <si>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</si>
  <si>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</si>
  <si>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</si>
  <si>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</si>
  <si>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</si>
  <si>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</si>
  <si>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</si>
  <si>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</si>
  <si>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</si>
  <si>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</si>
  <si>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</si>
  <si>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</si>
  <si>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</si>
  <si>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</si>
  <si>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</si>
  <si>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</si>
  <si>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</si>
  <si>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</si>
  <si>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</si>
  <si>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</si>
  <si>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</si>
  <si>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</si>
  <si>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</si>
  <si>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</si>
  <si>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</si>
  <si>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</si>
  <si>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</si>
  <si>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</si>
  <si>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</si>
  <si>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</si>
  <si>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</si>
  <si>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</si>
  <si>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</si>
  <si>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</si>
  <si>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</si>
  <si>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</si>
  <si>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</si>
  <si>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</si>
  <si>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</si>
  <si>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</si>
  <si>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</si>
  <si>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</si>
  <si>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</si>
  <si>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</si>
  <si>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</si>
  <si>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</si>
  <si>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</si>
  <si>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</si>
  <si>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</si>
  <si>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</si>
  <si>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</si>
  <si>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</si>
  <si>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</si>
  <si>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</si>
  <si>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</si>
  <si>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</si>
  <si>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</si>
  <si>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</si>
  <si>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</si>
  <si>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</si>
  <si>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</si>
  <si>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</si>
  <si>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</si>
  <si>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</si>
  <si>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</si>
  <si>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</si>
  <si>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</si>
  <si>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</si>
  <si>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</si>
  <si>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</si>
  <si>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</si>
  <si>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</si>
  <si>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</si>
  <si>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</si>
  <si>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</si>
  <si>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</si>
  <si>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</si>
  <si>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</si>
  <si>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</si>
  <si>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</si>
  <si>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</si>
  <si>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</si>
  <si>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</si>
  <si>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</si>
  <si>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</si>
  <si>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</si>
  <si>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</si>
  <si>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</si>
  <si>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</si>
  <si>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</si>
  <si>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</si>
  <si>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</si>
  <si>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</si>
  <si>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</si>
  <si>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</si>
  <si>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</si>
  <si>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</si>
  <si>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</si>
  <si>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</si>
  <si>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</si>
  <si>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</si>
  <si>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</si>
  <si>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</si>
  <si>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</si>
  <si>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</si>
  <si>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</si>
  <si>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</si>
  <si>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</si>
  <si>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</si>
  <si>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</si>
  <si>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</si>
  <si>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</si>
  <si>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</si>
  <si>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</si>
  <si>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</si>
  <si>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</si>
  <si>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</si>
  <si>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</si>
  <si>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</si>
  <si>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</si>
  <si>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</si>
  <si>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</si>
  <si>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</si>
  <si>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</si>
  <si>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</si>
  <si>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</si>
  <si>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</si>
  <si>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</si>
  <si>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</si>
  <si>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</si>
  <si>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</si>
  <si>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</si>
  <si>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</si>
  <si>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</si>
  <si>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</si>
  <si>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</si>
  <si>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</si>
  <si>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</si>
  <si>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</si>
  <si>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</si>
  <si>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</si>
  <si>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</si>
  <si>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</si>
  <si>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</si>
  <si>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</si>
  <si>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</si>
  <si>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</si>
  <si>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</si>
  <si>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</si>
  <si>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</si>
  <si>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</si>
  <si>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</si>
  <si>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</si>
  <si>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</si>
  <si>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</si>
  <si>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</si>
  <si>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</si>
  <si>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</si>
  <si>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</si>
  <si>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</si>
  <si>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</si>
  <si>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</si>
  <si>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</si>
  <si>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</si>
  <si>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</si>
  <si>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</si>
  <si>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</si>
  <si>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</si>
  <si>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</si>
  <si>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</si>
  <si>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</si>
  <si>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</si>
  <si>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</si>
  <si>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</si>
  <si>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</si>
  <si>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</si>
  <si>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</si>
  <si>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</si>
  <si>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</si>
  <si>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</si>
  <si>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</si>
  <si>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</si>
  <si>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</si>
  <si>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</si>
  <si>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</si>
  <si>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</si>
  <si>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</si>
  <si>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</si>
  <si>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</si>
  <si>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</si>
  <si>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</si>
  <si>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</si>
  <si>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</si>
  <si>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</si>
  <si>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</si>
  <si>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</si>
  <si>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</si>
  <si>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</si>
  <si>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</si>
  <si>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</si>
  <si>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</si>
  <si>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</si>
  <si>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</si>
  <si>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</si>
  <si>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</si>
  <si>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</si>
  <si>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</si>
  <si>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</si>
  <si>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</si>
  <si>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</si>
  <si>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</si>
  <si>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</si>
  <si>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</si>
  <si>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</si>
  <si>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</si>
  <si>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</si>
  <si>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</si>
  <si>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</si>
  <si>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</si>
  <si>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</si>
  <si>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</si>
  <si>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</si>
  <si>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</si>
  <si>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</si>
  <si>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</si>
  <si>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</si>
  <si>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</si>
  <si>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</si>
  <si>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</si>
  <si>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</si>
  <si>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</si>
  <si>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</si>
  <si>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</si>
  <si>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</si>
  <si>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</si>
  <si>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</si>
  <si>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</si>
  <si>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</si>
  <si>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</si>
  <si>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</si>
  <si>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</si>
  <si>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</si>
  <si>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</si>
  <si>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</si>
  <si>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</si>
  <si>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</si>
  <si>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</si>
  <si>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</si>
  <si>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</si>
  <si>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</si>
  <si>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</si>
  <si>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</si>
  <si>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</si>
  <si>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</si>
  <si>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</si>
  <si>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</si>
  <si>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</si>
  <si>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</si>
  <si>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</si>
  <si>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</si>
  <si>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</si>
  <si>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</si>
  <si>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</si>
  <si>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</si>
  <si>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</si>
  <si>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</si>
  <si>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</si>
  <si>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</si>
  <si>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</si>
  <si>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</si>
  <si>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</si>
  <si>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</si>
  <si>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</si>
  <si>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</si>
  <si>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</si>
  <si>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</si>
  <si>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</si>
  <si>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</si>
  <si>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</si>
  <si>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</si>
  <si>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</si>
  <si>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</si>
  <si>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</si>
  <si>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</si>
  <si>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</si>
  <si>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</si>
  <si>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</si>
  <si>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</si>
  <si>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</si>
  <si>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</si>
  <si>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</si>
  <si>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</si>
  <si>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</si>
  <si>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</si>
  <si>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</si>
  <si>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</si>
  <si>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</si>
  <si>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</si>
  <si>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</si>
  <si>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</si>
  <si>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</si>
  <si>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</si>
  <si>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</si>
  <si>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</si>
  <si>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</si>
  <si>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</si>
  <si>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</si>
  <si>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</si>
  <si>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</si>
  <si>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</si>
  <si>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</si>
  <si>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</si>
  <si>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</si>
  <si>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</si>
  <si>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</si>
  <si>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</si>
  <si>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</si>
  <si>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</si>
  <si>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</si>
  <si>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</si>
  <si>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</si>
  <si>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</si>
  <si>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</si>
  <si>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</si>
  <si>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</si>
  <si>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</si>
  <si>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</si>
  <si>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</si>
  <si>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</si>
  <si>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</si>
  <si>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</si>
  <si>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</si>
  <si>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</si>
  <si>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</si>
  <si>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</si>
  <si>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</si>
  <si>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</si>
  <si>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</si>
  <si>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</si>
  <si>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</si>
  <si>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</si>
  <si>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</si>
  <si>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</si>
  <si>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</si>
  <si>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</si>
  <si>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</si>
  <si>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</si>
  <si>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</si>
  <si>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</si>
  <si>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</si>
  <si>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</si>
  <si>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</si>
  <si>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</si>
  <si>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</si>
  <si>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</si>
  <si>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</si>
  <si>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</si>
  <si>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</si>
  <si>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</si>
  <si>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</si>
  <si>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</si>
  <si>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</si>
  <si>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</si>
  <si>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</si>
  <si>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</si>
  <si>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</si>
  <si>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</si>
  <si>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</si>
  <si>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</si>
  <si>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</si>
  <si>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</si>
  <si>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</si>
  <si>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</si>
  <si>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</si>
  <si>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</si>
  <si>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</si>
  <si>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</si>
  <si>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</si>
  <si>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</si>
  <si>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</si>
  <si>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</si>
  <si>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</si>
  <si>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</si>
  <si>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</si>
  <si>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</si>
  <si>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</si>
  <si>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</si>
  <si>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</si>
  <si>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</si>
  <si>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</si>
  <si>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</si>
  <si>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</si>
  <si>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</si>
  <si>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</si>
  <si>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</si>
  <si>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</si>
  <si>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</si>
  <si>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</si>
  <si>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</si>
  <si>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</si>
  <si>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</si>
  <si>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</si>
  <si>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</si>
  <si>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</si>
  <si>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</si>
  <si>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</si>
  <si>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</si>
  <si>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</si>
  <si>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</si>
  <si>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</si>
  <si>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</si>
  <si>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</si>
  <si>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</si>
  <si>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</si>
  <si>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</si>
  <si>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</si>
  <si>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</si>
  <si>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</si>
  <si>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</si>
  <si>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</si>
  <si>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</si>
  <si>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</si>
  <si>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</si>
  <si>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</si>
  <si>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</si>
  <si>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</si>
  <si>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</si>
  <si>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</si>
  <si>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</si>
  <si>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</si>
  <si>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</si>
  <si>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</si>
  <si>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</si>
  <si>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</si>
  <si>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</si>
  <si>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</si>
  <si>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</si>
  <si>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</si>
  <si>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</si>
  <si>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</si>
  <si>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</si>
  <si>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</si>
  <si>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</si>
  <si>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</si>
  <si>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</si>
  <si>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</si>
  <si>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</si>
  <si>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</si>
  <si>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</si>
  <si>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</si>
  <si>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</si>
  <si>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</si>
  <si>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</si>
  <si>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</si>
  <si>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</si>
  <si>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</si>
  <si>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</si>
  <si>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</si>
  <si>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</si>
  <si>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</si>
  <si>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</si>
  <si>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</si>
  <si>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</si>
  <si>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</si>
  <si>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</si>
  <si>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</si>
  <si>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</si>
  <si>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</si>
  <si>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</si>
  <si>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</si>
  <si>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</si>
  <si>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</si>
  <si>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</si>
  <si>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</si>
  <si>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</si>
  <si>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</si>
  <si>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</si>
  <si>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</si>
  <si>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</si>
  <si>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</si>
  <si>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</si>
  <si>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</si>
  <si>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</si>
  <si>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</si>
  <si>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</si>
  <si>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</si>
  <si>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</si>
  <si>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</si>
  <si>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</si>
  <si>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</si>
  <si>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</si>
  <si>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</si>
  <si>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</si>
  <si>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</si>
  <si>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</si>
  <si>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</si>
  <si>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</si>
  <si>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</si>
  <si>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</si>
  <si>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</si>
  <si>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</si>
  <si>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</si>
  <si>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</si>
  <si>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</si>
  <si>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</si>
  <si>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</si>
  <si>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</si>
  <si>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</si>
  <si>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</si>
  <si>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</si>
  <si>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</si>
  <si>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</si>
  <si>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</si>
  <si>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</si>
  <si>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</si>
  <si>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</si>
  <si>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</si>
  <si>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</si>
  <si>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</si>
  <si>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</si>
  <si>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</si>
  <si>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</si>
  <si>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</si>
  <si>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</si>
  <si>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</si>
  <si>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</si>
  <si>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</si>
  <si>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</si>
  <si>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</si>
  <si>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</si>
  <si>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</si>
  <si>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</si>
  <si>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</si>
  <si>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</si>
  <si>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</si>
  <si>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</si>
  <si>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</si>
  <si>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</si>
  <si>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</si>
  <si>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</si>
  <si>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</si>
  <si>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</si>
  <si>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</si>
  <si>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</si>
  <si>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</si>
  <si>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</si>
  <si>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</si>
  <si>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</si>
  <si>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</si>
  <si>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</si>
  <si>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</si>
  <si>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</si>
  <si>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</si>
  <si>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</si>
  <si>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</si>
  <si>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</si>
  <si>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</si>
  <si>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</si>
  <si>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</si>
  <si>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</si>
  <si>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</si>
  <si>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</si>
  <si>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</si>
  <si>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</si>
  <si>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</si>
  <si>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</si>
  <si>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</si>
  <si>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</si>
  <si>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</si>
  <si>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</si>
  <si>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</si>
  <si>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</si>
  <si>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</si>
  <si>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</si>
  <si>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</si>
  <si>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</si>
  <si>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</si>
  <si>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</si>
  <si>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</si>
  <si>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</si>
  <si>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</si>
  <si>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</si>
  <si>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</si>
  <si>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</si>
  <si>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</si>
  <si>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</si>
  <si>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</si>
  <si>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</si>
  <si>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</si>
  <si>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</si>
  <si>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</si>
  <si>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</si>
  <si>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</si>
  <si>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</si>
  <si>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</si>
  <si>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</si>
  <si>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</si>
  <si>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</si>
  <si>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</si>
  <si>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</si>
  <si>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</si>
  <si>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</si>
  <si>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</si>
  <si>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</si>
  <si>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</si>
  <si>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</si>
  <si>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</si>
  <si>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</si>
  <si>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</si>
  <si>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</si>
  <si>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</si>
  <si>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</si>
  <si>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</si>
  <si>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</si>
  <si>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</si>
  <si>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</si>
  <si>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</si>
  <si>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</si>
  <si>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</si>
  <si>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</si>
  <si>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</si>
  <si>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</si>
  <si>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</si>
  <si>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</si>
  <si>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</si>
  <si>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</si>
  <si>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</si>
  <si>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</si>
  <si>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</si>
  <si>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</si>
  <si>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</si>
  <si>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</si>
  <si>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</si>
  <si>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</si>
  <si>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</si>
  <si>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</si>
  <si>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</si>
  <si>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</si>
  <si>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</si>
  <si>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</si>
  <si>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</si>
  <si>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</si>
  <si>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</si>
  <si>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</si>
  <si>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</si>
  <si>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</si>
  <si>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</si>
  <si>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</si>
  <si>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</si>
  <si>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</si>
  <si>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</si>
  <si>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</si>
  <si>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</si>
  <si>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</si>
  <si>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</si>
  <si>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</si>
  <si>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</si>
  <si>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</si>
  <si>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</si>
  <si>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</si>
  <si>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</si>
  <si>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</si>
  <si>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</si>
  <si>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</si>
  <si>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</si>
  <si>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</si>
  <si>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</si>
  <si>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</si>
  <si>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</si>
  <si>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</si>
  <si>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</si>
  <si>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</si>
  <si>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</si>
  <si>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</si>
  <si>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</si>
  <si>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</si>
  <si>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</si>
  <si>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</si>
  <si>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</si>
  <si>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</si>
  <si>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</si>
  <si>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</si>
  <si>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</si>
  <si>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</si>
  <si>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</si>
  <si>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</si>
  <si>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</si>
  <si>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</si>
  <si>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</si>
  <si>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</si>
  <si>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</si>
  <si>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</si>
  <si>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</si>
  <si>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</si>
  <si>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</si>
  <si>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</si>
  <si>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</si>
  <si>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</si>
  <si>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</si>
  <si>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</si>
  <si>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</si>
  <si>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</si>
  <si>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</si>
  <si>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</si>
  <si>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</si>
  <si>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</si>
  <si>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</si>
  <si>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</si>
  <si>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</si>
  <si>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</si>
  <si>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</si>
  <si>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</si>
  <si>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</si>
  <si>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</si>
  <si>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</si>
  <si>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</si>
  <si>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</si>
  <si>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</si>
  <si>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</si>
  <si>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</si>
  <si>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</si>
  <si>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</si>
  <si>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</si>
  <si>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</si>
  <si>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</si>
  <si>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</si>
  <si>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</si>
  <si>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</si>
  <si>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</si>
  <si>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</si>
  <si>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</si>
  <si>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</si>
  <si>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</si>
  <si>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</si>
  <si>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</si>
  <si>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</si>
  <si>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</si>
  <si>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</si>
  <si>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</si>
  <si>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</si>
  <si>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</si>
  <si>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</si>
  <si>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</si>
  <si>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</si>
  <si>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</si>
  <si>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</si>
  <si>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</si>
  <si>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</si>
  <si>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</si>
  <si>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</si>
  <si>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</si>
  <si>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</si>
  <si>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</si>
  <si>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</si>
  <si>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</si>
  <si>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</si>
  <si>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</si>
  <si>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</si>
  <si>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</si>
  <si>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</si>
  <si>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</si>
  <si>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</si>
  <si>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</si>
  <si>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</si>
  <si>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</si>
  <si>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</si>
  <si>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</si>
  <si>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</si>
  <si>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</si>
  <si>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</si>
  <si>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</si>
  <si>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</si>
  <si>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</si>
  <si>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</si>
  <si>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</si>
  <si>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</si>
  <si>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</si>
  <si>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</si>
  <si>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</si>
  <si>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</si>
  <si>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</si>
  <si>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</si>
  <si>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</si>
  <si>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</si>
  <si>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</si>
  <si>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</si>
  <si>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</si>
  <si>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</si>
  <si>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</si>
  <si>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</si>
  <si>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</si>
  <si>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</si>
  <si>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</si>
  <si>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</si>
  <si>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</si>
  <si>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</si>
  <si>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</si>
  <si>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</si>
  <si>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</si>
  <si>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</si>
  <si>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</si>
  <si>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</si>
  <si>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</si>
  <si>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</si>
  <si>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</si>
  <si>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</si>
  <si>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</si>
  <si>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</si>
  <si>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</si>
  <si>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</si>
  <si>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</si>
  <si>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</si>
  <si>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</si>
  <si>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</si>
  <si>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</si>
  <si>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</si>
  <si>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</si>
  <si>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</si>
  <si>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</si>
  <si>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</si>
  <si>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</si>
  <si>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</si>
  <si>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</si>
  <si>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</si>
  <si>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</si>
  <si>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</si>
  <si>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</si>
  <si>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</si>
  <si>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</si>
  <si>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</si>
  <si>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</si>
  <si>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</si>
  <si>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</si>
  <si>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</si>
  <si>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</si>
  <si>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</si>
  <si>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</si>
  <si>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</si>
  <si>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</si>
  <si>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</si>
  <si>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</si>
  <si>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</si>
  <si>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</si>
  <si>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</si>
  <si>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</si>
  <si>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</si>
  <si>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</si>
  <si>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</si>
  <si>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</si>
  <si>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</si>
  <si>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</si>
  <si>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</si>
  <si>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</si>
  <si>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</si>
  <si>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</si>
  <si>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</si>
  <si>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</si>
  <si>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</si>
  <si>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</si>
  <si>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</si>
  <si>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</si>
  <si>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</si>
  <si>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</si>
  <si>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</si>
  <si>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</si>
  <si>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</si>
  <si>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</si>
  <si>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</si>
  <si>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</si>
  <si>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</si>
  <si>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</si>
  <si>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</si>
  <si>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</si>
  <si>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</si>
  <si>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</si>
  <si>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</si>
  <si>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</si>
  <si>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</si>
  <si>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</si>
  <si>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</si>
  <si>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</si>
  <si>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</si>
  <si>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</si>
  <si>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</si>
  <si>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</si>
  <si>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</si>
  <si>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</si>
  <si>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</si>
  <si>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</si>
  <si>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</si>
  <si>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</si>
  <si>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</si>
  <si>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</si>
  <si>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</si>
  <si>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</si>
  <si>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</si>
  <si>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</si>
  <si>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</si>
  <si>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</si>
  <si>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</si>
  <si>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</si>
  <si>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</si>
  <si>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</si>
  <si>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</si>
  <si>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</si>
  <si>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</si>
  <si>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</si>
  <si>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</si>
  <si>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</si>
  <si>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</si>
  <si>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</si>
  <si>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</si>
  <si>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</si>
  <si>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</si>
  <si>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</si>
  <si>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</si>
  <si>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</si>
  <si>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</si>
  <si>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</si>
  <si>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</si>
  <si>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</si>
  <si>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</si>
  <si>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</si>
  <si>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</si>
  <si>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</si>
  <si>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</si>
  <si>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</si>
  <si>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</si>
  <si>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</si>
  <si>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</si>
  <si>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</si>
  <si>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</si>
  <si>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</si>
  <si>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</si>
  <si>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</si>
  <si>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</si>
  <si>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</si>
  <si>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</si>
  <si>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</si>
  <si>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</si>
  <si>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</si>
  <si>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</si>
  <si>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</si>
  <si>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</si>
  <si>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</si>
  <si>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</si>
  <si>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</si>
  <si>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</si>
  <si>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</si>
  <si>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</si>
  <si>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</si>
  <si>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</si>
  <si>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</si>
  <si>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</si>
  <si>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</si>
  <si>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</si>
  <si>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</si>
  <si>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</si>
  <si>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</si>
  <si>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</si>
  <si>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</si>
  <si>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</si>
  <si>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</si>
  <si>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</si>
  <si>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</si>
  <si>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</si>
  <si>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</si>
  <si>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</si>
  <si>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</si>
  <si>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</si>
  <si>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</si>
  <si>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</si>
  <si>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</si>
  <si>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</si>
  <si>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</si>
  <si>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</si>
  <si>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</si>
  <si>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</si>
  <si>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</si>
  <si>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</si>
  <si>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</si>
  <si>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</si>
  <si>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</si>
  <si>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</si>
  <si>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</si>
  <si>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</si>
  <si>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</si>
  <si>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</si>
  <si>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</si>
  <si>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</si>
  <si>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</si>
  <si>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</si>
  <si>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</si>
  <si>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</si>
  <si>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</si>
  <si>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</si>
  <si>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</si>
  <si>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</si>
  <si>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</si>
  <si>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</si>
  <si>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</si>
  <si>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</si>
  <si>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</si>
  <si>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</si>
  <si>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</si>
  <si>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</si>
  <si>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</si>
  <si>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</si>
  <si>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</si>
  <si>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</si>
  <si>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</si>
  <si>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</si>
  <si>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</si>
  <si>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</si>
  <si>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</si>
  <si>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</si>
  <si>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</si>
  <si>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</si>
  <si>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</si>
  <si>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</si>
  <si>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</si>
  <si>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</si>
  <si>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</si>
  <si>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</si>
  <si>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</si>
  <si>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</si>
  <si>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</si>
  <si>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</si>
  <si>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</si>
  <si>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</si>
  <si>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</si>
  <si>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</si>
  <si>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</si>
  <si>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</si>
  <si>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</si>
  <si>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</si>
  <si>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</si>
  <si>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</si>
  <si>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</si>
  <si>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</si>
  <si>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</si>
  <si>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</si>
  <si>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</si>
  <si>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</si>
  <si>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</si>
  <si>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</si>
  <si>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</si>
  <si>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</si>
  <si>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</si>
  <si>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</si>
  <si>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</si>
  <si>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</si>
  <si>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</si>
  <si>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</si>
  <si>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</si>
  <si>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</si>
  <si>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</si>
  <si>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</si>
  <si>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</si>
  <si>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</si>
  <si>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</si>
  <si>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</si>
  <si>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</si>
  <si>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</si>
  <si>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</si>
  <si>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</si>
  <si>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</si>
  <si>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</si>
  <si>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</si>
  <si>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</si>
  <si>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</si>
  <si>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</si>
  <si>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</si>
  <si>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</si>
  <si>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</si>
  <si>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</si>
  <si>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</si>
  <si>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</si>
  <si>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</si>
  <si>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</si>
  <si>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</si>
  <si>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</si>
  <si>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</si>
  <si>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</si>
  <si>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</si>
  <si>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</si>
  <si>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</si>
  <si>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</si>
  <si>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</si>
  <si>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</si>
  <si>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</si>
  <si>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</si>
  <si>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</si>
  <si>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</si>
  <si>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</si>
  <si>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</si>
  <si>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</si>
  <si>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</si>
  <si>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</si>
  <si>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</si>
  <si>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</si>
  <si>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</si>
  <si>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</si>
  <si>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</si>
  <si>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</si>
  <si>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</si>
  <si>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</si>
  <si>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</si>
  <si>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</si>
  <si>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</si>
  <si>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</si>
  <si>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</si>
  <si>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</si>
  <si>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</si>
  <si>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</si>
  <si>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</si>
  <si>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</si>
  <si>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</si>
  <si>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</si>
  <si>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</si>
  <si>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</si>
  <si>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</si>
  <si>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</si>
  <si>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</si>
  <si>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</si>
  <si>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</si>
  <si>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</si>
  <si>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</si>
  <si>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</si>
  <si>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</si>
  <si>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</si>
  <si>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</si>
  <si>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</si>
  <si>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</si>
  <si>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</si>
  <si>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</si>
  <si>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</si>
  <si>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</si>
  <si>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</si>
  <si>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</si>
  <si>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</si>
  <si>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</si>
  <si>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</si>
  <si>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</si>
  <si>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</si>
  <si>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</si>
  <si>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</si>
  <si>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</si>
  <si>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</si>
  <si>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</si>
  <si>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</si>
  <si>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</si>
  <si>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</si>
  <si>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</si>
  <si>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</si>
  <si>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</si>
  <si>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</si>
  <si>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</si>
  <si>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</si>
  <si>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</si>
  <si>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</si>
  <si>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</si>
  <si>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</si>
  <si>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</si>
  <si>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</si>
  <si>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</si>
  <si>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</si>
  <si>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</si>
  <si>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</si>
  <si>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</si>
  <si>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</si>
  <si>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</si>
  <si>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</si>
  <si>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</si>
  <si>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</si>
  <si>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</si>
  <si>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</si>
  <si>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</si>
  <si>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</si>
  <si>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</si>
  <si>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</si>
  <si>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</si>
  <si>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</si>
  <si>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</si>
  <si>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</si>
  <si>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</si>
  <si>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</si>
  <si>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</si>
  <si>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</si>
  <si>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</si>
  <si>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</si>
  <si>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</si>
  <si>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</si>
  <si>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</si>
  <si>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</si>
  <si>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</si>
  <si>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</si>
  <si>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</si>
  <si>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</si>
  <si>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</si>
  <si>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</si>
  <si>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</si>
  <si>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</si>
  <si>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</si>
  <si>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</si>
  <si>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</si>
  <si>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</si>
  <si>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</si>
  <si>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</si>
  <si>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</si>
  <si>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</si>
  <si>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</si>
  <si>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</si>
  <si>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</si>
  <si>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</si>
  <si>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</si>
  <si>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</si>
  <si>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</si>
  <si>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</si>
  <si>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</si>
  <si>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</si>
  <si>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</si>
  <si>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</si>
  <si>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</si>
  <si>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</si>
  <si>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</si>
  <si>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</si>
  <si>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</si>
  <si>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</si>
  <si>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</si>
  <si>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</si>
  <si>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</si>
  <si>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</si>
  <si>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</si>
  <si>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</si>
  <si>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</si>
  <si>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</si>
  <si>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</si>
  <si>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</si>
  <si>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</si>
  <si>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</si>
  <si>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</si>
  <si>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</si>
  <si>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</si>
  <si>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</si>
  <si>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</si>
  <si>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</si>
  <si>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</si>
  <si>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</si>
  <si>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</si>
  <si>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</si>
  <si>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</si>
  <si>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</si>
  <si>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</si>
  <si>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</si>
  <si>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</si>
  <si>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</si>
  <si>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</si>
  <si>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</si>
  <si>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</si>
  <si>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</si>
  <si>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</si>
  <si>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</si>
  <si>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</si>
  <si>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</si>
  <si>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</si>
  <si>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</si>
  <si>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</si>
  <si>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</si>
  <si>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</si>
  <si>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</si>
  <si>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</si>
  <si>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</si>
  <si>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</si>
  <si>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</si>
  <si>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</si>
  <si>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</si>
  <si>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</si>
  <si>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</si>
  <si>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</si>
  <si>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</si>
  <si>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</si>
  <si>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</si>
  <si>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</si>
  <si>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</si>
  <si>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</si>
  <si>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</si>
  <si>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</si>
  <si>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</si>
  <si>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</si>
  <si>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</si>
  <si>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</si>
  <si>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</si>
  <si>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</si>
  <si>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</si>
  <si>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</si>
  <si>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</si>
  <si>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</si>
  <si>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</si>
  <si>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</si>
  <si>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</si>
  <si>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</si>
  <si>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</si>
  <si>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</si>
  <si>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</si>
  <si>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</si>
  <si>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</si>
  <si>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</si>
  <si>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</si>
  <si>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</si>
  <si>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</si>
  <si>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</si>
  <si>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</si>
  <si>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</si>
  <si>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</si>
  <si>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</si>
  <si>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</si>
  <si>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</si>
  <si>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</si>
  <si>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</si>
  <si>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</si>
  <si>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</si>
  <si>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</si>
  <si>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</si>
  <si>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</si>
  <si>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</si>
  <si>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</si>
  <si>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</si>
  <si>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</si>
  <si>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</si>
  <si>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</si>
  <si>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</si>
  <si>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</si>
  <si>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</si>
  <si>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</si>
  <si>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</si>
  <si>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</si>
  <si>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</si>
  <si>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</si>
  <si>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</si>
  <si>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</si>
  <si>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</si>
  <si>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</si>
  <si>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</si>
  <si>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</si>
  <si>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</si>
  <si>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</si>
  <si>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</si>
  <si>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</si>
  <si>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</si>
  <si>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</si>
  <si>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</si>
  <si>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</si>
  <si>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</si>
  <si>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</si>
  <si>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</si>
  <si>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</si>
  <si>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</si>
  <si>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</si>
  <si>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</si>
  <si>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</si>
  <si>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</si>
  <si>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</si>
  <si>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</si>
  <si>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</si>
  <si>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</si>
  <si>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</si>
  <si>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</si>
  <si>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</si>
  <si>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</si>
  <si>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</si>
  <si>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</si>
  <si>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</si>
  <si>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</si>
  <si>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</si>
  <si>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</si>
  <si>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</si>
  <si>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</si>
  <si>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</si>
  <si>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</si>
  <si>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</si>
  <si>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</si>
  <si>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</si>
  <si>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</si>
  <si>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</si>
  <si>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</si>
  <si>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</si>
  <si>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</si>
  <si>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</si>
  <si>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</si>
  <si>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</si>
  <si>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</si>
  <si>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</si>
  <si>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</si>
  <si>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</si>
  <si>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</si>
  <si>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</si>
  <si>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</si>
  <si>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</si>
  <si>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</si>
  <si>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</si>
  <si>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</si>
  <si>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</si>
  <si>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</si>
  <si>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</si>
  <si>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</si>
  <si>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</si>
  <si>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</si>
  <si>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</si>
  <si>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</si>
  <si>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</si>
  <si>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</si>
  <si>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</si>
  <si>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</si>
  <si>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</si>
  <si>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</si>
  <si>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</si>
  <si>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</si>
  <si>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</si>
  <si>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</si>
  <si>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</si>
  <si>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</si>
  <si>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</si>
  <si>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</si>
  <si>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</si>
  <si>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</si>
  <si>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</si>
  <si>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</si>
  <si>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</si>
  <si>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</si>
  <si>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</si>
  <si>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</si>
  <si>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</si>
  <si>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</si>
  <si>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</si>
  <si>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</si>
  <si>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</si>
  <si>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</si>
  <si>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</si>
  <si>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</si>
  <si>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</si>
  <si>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</si>
  <si>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</si>
  <si>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</si>
  <si>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</si>
  <si>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</si>
  <si>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</si>
  <si>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</si>
  <si>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</si>
  <si>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</si>
  <si>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</si>
  <si>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</si>
  <si>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</si>
  <si>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</si>
  <si>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</si>
  <si>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</si>
  <si>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</si>
  <si>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</si>
  <si>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</si>
  <si>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</si>
  <si>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</si>
  <si>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</si>
  <si>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</si>
  <si>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</si>
  <si>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</si>
  <si>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</si>
  <si>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</si>
  <si>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</si>
  <si>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</si>
  <si>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</si>
  <si>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</si>
  <si>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</si>
  <si>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</si>
  <si>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</si>
  <si>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</si>
  <si>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</si>
  <si>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</si>
  <si>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</si>
  <si>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</si>
  <si>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</si>
  <si>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</si>
  <si>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</si>
  <si>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</si>
  <si>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</si>
  <si>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</si>
  <si>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</si>
  <si>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</si>
  <si>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</si>
  <si>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</si>
  <si>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</si>
  <si>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</si>
  <si>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</si>
  <si>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</si>
  <si>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</si>
  <si>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</si>
  <si>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</si>
  <si>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</si>
  <si>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</si>
  <si>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</si>
  <si>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</si>
  <si>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</si>
  <si>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</si>
  <si>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</si>
  <si>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</si>
  <si>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</si>
  <si>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</si>
  <si>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</si>
  <si>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</si>
  <si>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</si>
  <si>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</si>
  <si>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</si>
  <si>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</si>
  <si>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</si>
  <si>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</si>
  <si>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</si>
  <si>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</si>
  <si>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</si>
  <si>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</si>
  <si>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</si>
  <si>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</si>
  <si>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</si>
  <si>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</si>
  <si>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</si>
  <si>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</si>
  <si>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</si>
  <si>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</si>
  <si>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</si>
  <si>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</si>
  <si>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</si>
  <si>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</si>
  <si>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</si>
  <si>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</si>
  <si>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</si>
  <si>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</si>
  <si>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</si>
  <si>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</si>
  <si>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</si>
  <si>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</si>
  <si>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</si>
  <si>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</si>
  <si>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</si>
  <si>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</si>
  <si>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</si>
  <si>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</si>
  <si>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</si>
  <si>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</si>
  <si>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</si>
  <si>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</si>
  <si>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</si>
  <si>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</si>
  <si>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</si>
  <si>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</si>
  <si>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</si>
  <si>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</si>
  <si>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</si>
  <si>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</si>
  <si>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</si>
  <si>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</si>
  <si>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</si>
  <si>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</si>
  <si>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</si>
  <si>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</si>
  <si>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</si>
  <si>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</si>
  <si>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</si>
  <si>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</si>
  <si>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</si>
  <si>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</si>
  <si>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</si>
  <si>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</si>
  <si>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</si>
  <si>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</si>
  <si>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</si>
  <si>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</si>
  <si>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</si>
  <si>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</si>
  <si>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</si>
  <si>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</si>
  <si>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</si>
  <si>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</si>
  <si>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</si>
  <si>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</si>
  <si>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</si>
  <si>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</si>
  <si>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</si>
  <si>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</si>
  <si>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</si>
  <si>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</si>
  <si>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</si>
  <si>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</si>
  <si>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</si>
  <si>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</si>
  <si>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</si>
  <si>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</si>
  <si>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</si>
  <si>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</si>
  <si>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</si>
  <si>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</si>
  <si>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</si>
  <si>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</si>
  <si>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</si>
  <si>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</si>
  <si>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</si>
  <si>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</si>
  <si>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</si>
  <si>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</si>
  <si>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</si>
  <si>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</si>
  <si>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</si>
  <si>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</si>
  <si>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</si>
  <si>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</si>
  <si>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</si>
  <si>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</si>
  <si>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</si>
  <si>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</si>
  <si>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</si>
  <si>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</si>
  <si>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</si>
  <si>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</si>
  <si>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</si>
  <si>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</si>
  <si>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</si>
  <si>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</si>
  <si>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</si>
  <si>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</si>
  <si>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</si>
  <si>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</si>
  <si>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</si>
  <si>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</si>
  <si>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</si>
  <si>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</si>
  <si>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</si>
  <si>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</si>
  <si>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</si>
  <si>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</si>
  <si>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</si>
  <si>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</si>
  <si>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</si>
  <si>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</si>
  <si>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</si>
  <si>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</si>
  <si>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</si>
  <si>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</si>
  <si>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</si>
  <si>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</si>
  <si>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</si>
  <si>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</si>
  <si>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</si>
  <si>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</si>
  <si>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</si>
  <si>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</si>
  <si>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</si>
  <si>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</si>
  <si>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</si>
  <si>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</si>
  <si>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</si>
  <si>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</si>
  <si>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</si>
  <si>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</si>
  <si>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</si>
  <si>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</si>
  <si>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</si>
  <si>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</si>
  <si>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</si>
  <si>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</si>
  <si>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</si>
  <si>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</si>
  <si>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</si>
  <si>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</si>
  <si>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</si>
  <si>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</si>
  <si>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</si>
  <si>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</si>
  <si>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</si>
  <si>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</si>
  <si>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</si>
  <si>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</si>
  <si>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</si>
  <si>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</si>
  <si>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</si>
  <si>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</si>
  <si>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</si>
  <si>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</si>
  <si>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</si>
  <si>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</si>
  <si>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</si>
  <si>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</si>
  <si>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</si>
  <si>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</si>
  <si>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</si>
  <si>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</si>
  <si>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</si>
  <si>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</si>
  <si>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</si>
  <si>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</si>
  <si>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</si>
  <si>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</si>
  <si>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</si>
  <si>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</si>
  <si>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</si>
  <si>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</si>
  <si>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</si>
  <si>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</si>
  <si>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</si>
  <si>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</si>
  <si>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</si>
  <si>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</si>
  <si>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</si>
  <si>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</si>
  <si>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</si>
  <si>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</si>
  <si>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</si>
  <si>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</si>
  <si>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</si>
  <si>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</si>
  <si>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</si>
  <si>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</si>
  <si>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</si>
  <si>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</si>
  <si>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</si>
  <si>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</si>
  <si>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</si>
  <si>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</si>
  <si>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</si>
  <si>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</si>
  <si>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</si>
  <si>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</si>
  <si>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</si>
  <si>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</si>
  <si>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</si>
  <si>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</si>
  <si>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</si>
  <si>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</si>
  <si>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</si>
  <si>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</si>
  <si>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</si>
  <si>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</si>
  <si>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</si>
  <si>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</si>
  <si>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</si>
  <si>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</si>
  <si>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</si>
  <si>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</si>
  <si>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</si>
  <si>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</si>
  <si>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</si>
  <si>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</si>
  <si>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</si>
  <si>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</si>
  <si>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</si>
  <si>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</si>
  <si>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</si>
  <si>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</si>
  <si>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</si>
  <si>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</si>
  <si>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</si>
  <si>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</si>
  <si>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</si>
  <si>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</si>
  <si>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</si>
  <si>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</si>
  <si>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</si>
  <si>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</si>
  <si>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</si>
  <si>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</si>
  <si>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</si>
  <si>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</si>
  <si>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</si>
  <si>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</si>
  <si>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</si>
  <si>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</si>
  <si>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</si>
  <si>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</si>
  <si>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</si>
  <si>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</si>
  <si>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</si>
  <si>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</si>
  <si>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</si>
  <si>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</si>
  <si>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</si>
  <si>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</si>
  <si>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</si>
  <si>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</si>
  <si>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</si>
  <si>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</si>
  <si>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</si>
  <si>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</si>
  <si>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</si>
  <si>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</si>
  <si>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</si>
  <si>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</si>
  <si>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</si>
  <si>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</si>
  <si>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</si>
  <si>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</si>
  <si>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</si>
  <si>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</si>
  <si>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</si>
  <si>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</si>
  <si>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</si>
  <si>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</si>
  <si>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</si>
  <si>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</si>
  <si>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</si>
  <si>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</si>
  <si>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</si>
  <si>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</si>
  <si>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</si>
  <si>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</si>
  <si>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</si>
  <si>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</si>
  <si>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</si>
  <si>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</si>
  <si>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</si>
  <si>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</si>
  <si>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</si>
  <si>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</si>
  <si>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</si>
  <si>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</si>
  <si>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</si>
  <si>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</si>
  <si>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</si>
  <si>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</si>
  <si>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</si>
  <si>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</si>
  <si>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</si>
  <si>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</si>
  <si>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</si>
  <si>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</si>
  <si>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</si>
  <si>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</si>
  <si>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</si>
  <si>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</si>
  <si>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</si>
  <si>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</si>
  <si>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</si>
  <si>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</si>
  <si>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</si>
  <si>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</si>
  <si>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</si>
  <si>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</si>
  <si>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</si>
  <si>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</si>
  <si>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</si>
  <si>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</si>
  <si>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</si>
  <si>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</si>
  <si>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</si>
  <si>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</si>
  <si>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</si>
  <si>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</si>
  <si>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</si>
  <si>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</si>
  <si>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</si>
  <si>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</si>
  <si>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</si>
  <si>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</si>
  <si>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</si>
  <si>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</si>
  <si>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</si>
  <si>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</si>
  <si>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</si>
  <si>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</si>
  <si>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</si>
  <si>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</si>
  <si>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</si>
  <si>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</si>
  <si>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</si>
  <si>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</si>
  <si>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</si>
  <si>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</si>
  <si>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</si>
  <si>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</si>
  <si>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</si>
  <si>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</si>
  <si>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</si>
  <si>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</si>
  <si>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</si>
  <si>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</si>
  <si>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</si>
  <si>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</si>
  <si>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</si>
  <si>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</si>
  <si>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</si>
  <si>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</si>
  <si>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</si>
  <si>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</si>
  <si>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</si>
  <si>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</si>
  <si>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</si>
  <si>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</si>
  <si>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</si>
  <si>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</si>
  <si>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</si>
  <si>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</si>
  <si>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</si>
  <si>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</si>
  <si>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</si>
  <si>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</si>
  <si>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</si>
  <si>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</si>
  <si>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</si>
  <si>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</si>
  <si>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</si>
  <si>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</si>
  <si>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</si>
  <si>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</si>
  <si>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</si>
  <si>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</si>
  <si>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</si>
  <si>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</si>
  <si>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</si>
  <si>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</si>
  <si>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</si>
  <si>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</si>
  <si>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</si>
  <si>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</si>
  <si>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</si>
  <si>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</si>
  <si>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</si>
  <si>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</si>
  <si>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</si>
  <si>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</si>
  <si>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</si>
  <si>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</si>
  <si>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</si>
  <si>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</si>
  <si>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</si>
  <si>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</si>
  <si>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</si>
  <si>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</si>
  <si>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</si>
  <si>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</si>
  <si>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</si>
  <si>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</si>
  <si>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</si>
  <si>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</si>
  <si>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</si>
  <si>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</si>
  <si>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</si>
  <si>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</si>
  <si>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</si>
  <si>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</si>
  <si>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</si>
  <si>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</si>
  <si>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</si>
  <si>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</si>
  <si>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</si>
  <si>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</si>
  <si>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</si>
  <si>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</si>
  <si>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</si>
  <si>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</si>
  <si>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</si>
  <si>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</si>
  <si>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</si>
  <si>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</si>
  <si>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</si>
  <si>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</si>
  <si>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</si>
  <si>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</si>
  <si>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</si>
  <si>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</si>
  <si>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</si>
  <si>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</si>
  <si>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</si>
  <si>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</si>
  <si>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</si>
  <si>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</si>
  <si>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</si>
  <si>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</si>
  <si>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</si>
  <si>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</si>
  <si>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</si>
  <si>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</si>
  <si>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</si>
  <si>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</si>
  <si>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</si>
  <si>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</si>
  <si>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</si>
  <si>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</si>
  <si>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</si>
  <si>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</si>
  <si>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</si>
  <si>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</si>
  <si>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</si>
  <si>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</si>
  <si>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</si>
  <si>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</si>
  <si>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</si>
  <si>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</si>
  <si>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</si>
  <si>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</si>
  <si>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</si>
  <si>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</si>
  <si>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</si>
  <si>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</si>
  <si>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</si>
  <si>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</si>
  <si>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</si>
  <si>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</si>
  <si>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</si>
  <si>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</si>
  <si>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</si>
  <si>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</si>
  <si>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</si>
  <si>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</si>
  <si>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</si>
  <si>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</si>
  <si>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</si>
  <si>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</si>
  <si>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</si>
  <si>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</si>
  <si>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</si>
  <si>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</si>
  <si>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</si>
  <si>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</si>
  <si>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</si>
  <si>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</si>
  <si>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</si>
  <si>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</si>
  <si>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</si>
  <si>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</si>
  <si>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</si>
  <si>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</si>
  <si>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</si>
  <si>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</si>
  <si>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</si>
  <si>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</si>
  <si>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</si>
  <si>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</si>
  <si>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</si>
  <si>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</si>
  <si>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</si>
  <si>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</si>
  <si>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</si>
  <si>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</si>
  <si>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</si>
  <si>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</si>
  <si>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</si>
  <si>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</si>
  <si>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</si>
  <si>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</si>
  <si>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</si>
  <si>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</si>
  <si>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</si>
  <si>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</si>
  <si>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</si>
  <si>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</si>
  <si>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</si>
  <si>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</si>
  <si>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</si>
  <si>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</si>
  <si>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</si>
  <si>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</si>
  <si>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</si>
  <si>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</si>
  <si>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</si>
  <si>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</si>
  <si>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</si>
  <si>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</si>
  <si>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</si>
  <si>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</si>
  <si>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</si>
  <si>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</si>
  <si>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</si>
  <si>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</si>
  <si>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</si>
  <si>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</si>
  <si>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</si>
  <si>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</si>
  <si>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</si>
  <si>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</si>
  <si>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</si>
  <si>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</si>
  <si>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</si>
  <si>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</si>
  <si>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</si>
  <si>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</si>
  <si>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</si>
  <si>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</si>
  <si>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</si>
  <si>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</si>
  <si>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</si>
  <si>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</si>
  <si>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</si>
  <si>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</si>
  <si>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</si>
  <si>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</si>
  <si>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</si>
  <si>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</si>
  <si>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</si>
  <si>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</si>
  <si>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</si>
  <si>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</si>
  <si>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</si>
  <si>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</si>
  <si>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</si>
  <si>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</si>
  <si>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</si>
  <si>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</si>
  <si>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</si>
  <si>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</si>
  <si>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</si>
  <si>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</si>
  <si>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</si>
  <si>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</si>
  <si>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</si>
  <si>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</si>
  <si>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</si>
  <si>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</si>
  <si>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</si>
  <si>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</si>
  <si>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</si>
  <si>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</si>
  <si>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</si>
  <si>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</si>
  <si>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</si>
  <si>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</si>
  <si>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</si>
  <si>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</si>
  <si>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</si>
  <si>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</si>
  <si>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</si>
  <si>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</si>
  <si>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</si>
  <si>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</si>
  <si>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</si>
  <si>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</si>
  <si>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</si>
  <si>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</si>
  <si>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</si>
  <si>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</si>
  <si>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</si>
  <si>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</si>
  <si>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</si>
  <si>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</si>
  <si>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</si>
  <si>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</si>
  <si>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</si>
  <si>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</si>
  <si>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</si>
  <si>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</si>
  <si>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</si>
  <si>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</si>
  <si>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</si>
  <si>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</si>
  <si>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</si>
  <si>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</si>
  <si>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</si>
  <si>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</si>
  <si>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</si>
  <si>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</si>
  <si>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</si>
  <si>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</si>
  <si>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</si>
  <si>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</si>
  <si>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</si>
  <si>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</si>
  <si>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</si>
  <si>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</si>
  <si>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</si>
  <si>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</si>
  <si>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</si>
  <si>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</si>
  <si>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</si>
  <si>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</si>
  <si>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</si>
  <si>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</si>
  <si>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</si>
  <si>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</si>
  <si>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</si>
  <si>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</si>
  <si>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</si>
  <si>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</si>
  <si>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</si>
  <si>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</si>
  <si>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</si>
  <si>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</si>
  <si>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</si>
  <si>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</si>
  <si>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</si>
  <si>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</si>
  <si>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</si>
  <si>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</si>
  <si>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</si>
  <si>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</si>
  <si>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</si>
  <si>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</si>
  <si>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</si>
  <si>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</si>
  <si>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</si>
  <si>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</si>
  <si>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</si>
  <si>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</si>
  <si>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</si>
  <si>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</si>
  <si>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</si>
  <si>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</si>
  <si>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</si>
  <si>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</si>
  <si>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</si>
  <si>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</si>
  <si>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</si>
  <si>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</si>
  <si>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</si>
  <si>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</si>
  <si>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</si>
  <si>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</si>
  <si>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</si>
  <si>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</si>
  <si>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</si>
  <si>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</si>
  <si>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</si>
  <si>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</si>
  <si>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</si>
  <si>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</si>
  <si>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</si>
  <si>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</si>
  <si>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</si>
  <si>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</si>
  <si>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</si>
  <si>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</si>
  <si>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</si>
  <si>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</si>
  <si>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</si>
  <si>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</si>
  <si>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</si>
  <si>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</si>
  <si>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</si>
  <si>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</si>
  <si>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</si>
  <si>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</si>
  <si>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</si>
  <si>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</si>
  <si>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</si>
  <si>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</si>
  <si>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</si>
  <si>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</si>
  <si>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</si>
  <si>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</si>
  <si>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</si>
  <si>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</si>
  <si>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</si>
  <si>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</si>
  <si>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</si>
  <si>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</si>
  <si>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</si>
  <si>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</si>
  <si>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</si>
  <si>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</si>
  <si>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</si>
  <si>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</si>
  <si>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</si>
  <si>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</si>
  <si>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</si>
  <si>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</si>
  <si>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</si>
  <si>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</si>
  <si>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</si>
  <si>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</si>
  <si>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</si>
  <si>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</si>
  <si>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</si>
  <si>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</si>
  <si>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</si>
  <si>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</si>
  <si>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</si>
  <si>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</si>
  <si>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</si>
  <si>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</si>
  <si>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</si>
  <si>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</si>
  <si>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</si>
  <si>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</si>
  <si>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</si>
  <si>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</si>
  <si>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</si>
  <si>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</si>
  <si>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</si>
  <si>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</si>
  <si>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</si>
  <si>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</si>
  <si>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</si>
  <si>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</si>
  <si>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</si>
  <si>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</si>
  <si>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</si>
  <si>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</si>
  <si>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</si>
  <si>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</si>
  <si>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</si>
  <si>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</si>
  <si>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</si>
  <si>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</si>
  <si>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</si>
  <si>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</si>
  <si>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</si>
  <si>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</si>
  <si>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</si>
  <si>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</si>
  <si>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</si>
  <si>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</si>
  <si>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</si>
  <si>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</si>
  <si>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</si>
  <si>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</si>
  <si>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</si>
  <si>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</si>
  <si>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</si>
  <si>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</si>
  <si>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</si>
  <si>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</si>
  <si>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</si>
  <si>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</si>
  <si>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</si>
  <si>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</si>
  <si>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</si>
  <si>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</si>
  <si>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</si>
  <si>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</si>
  <si>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</si>
  <si>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</si>
  <si>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</si>
  <si>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</si>
  <si>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</si>
  <si>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</si>
  <si>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</si>
  <si>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</si>
  <si>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</si>
  <si>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</si>
  <si>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</si>
  <si>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</si>
  <si>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</si>
  <si>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</si>
  <si>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</si>
  <si>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</si>
  <si>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</si>
  <si>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</si>
  <si>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</si>
  <si>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</si>
  <si>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</si>
  <si>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</si>
  <si>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</si>
  <si>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</si>
  <si>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</si>
  <si>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</si>
  <si>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</si>
  <si>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</si>
  <si>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</si>
  <si>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</si>
  <si>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</si>
  <si>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</si>
  <si>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</si>
  <si>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</si>
  <si>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</si>
  <si>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</si>
  <si>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</si>
  <si>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</si>
  <si>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</si>
  <si>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</si>
  <si>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</si>
  <si>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</si>
  <si>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</si>
  <si>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</si>
  <si>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</si>
  <si>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</si>
  <si>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</si>
  <si>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</si>
  <si>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</si>
  <si>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</si>
  <si>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</si>
  <si>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</si>
  <si>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</si>
  <si>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</si>
  <si>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</si>
  <si>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</si>
  <si>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</si>
  <si>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</si>
  <si>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</si>
  <si>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</si>
  <si>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</si>
  <si>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</si>
  <si>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</si>
  <si>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</si>
  <si>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</si>
  <si>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</si>
  <si>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</si>
  <si>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</si>
  <si>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</si>
  <si>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</si>
  <si>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</si>
  <si>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</si>
  <si>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</si>
  <si>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</si>
  <si>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</si>
  <si>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</si>
  <si>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</si>
  <si>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</si>
  <si>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</si>
  <si>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</si>
  <si>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</si>
  <si>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</si>
  <si>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</si>
  <si>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</si>
  <si>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</si>
  <si>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</si>
  <si>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</si>
  <si>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</si>
  <si>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</si>
  <si>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</si>
  <si>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</si>
  <si>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</si>
  <si>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</si>
  <si>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</si>
  <si>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</si>
  <si>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</si>
  <si>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</si>
  <si>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</si>
  <si>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</si>
  <si>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</si>
  <si>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</si>
  <si>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</si>
  <si>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</si>
  <si>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</si>
  <si>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</si>
  <si>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</si>
  <si>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</si>
  <si>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</si>
  <si>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</si>
  <si>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</si>
  <si>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</si>
  <si>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</si>
  <si>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</si>
  <si>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</si>
  <si>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</si>
  <si>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</si>
  <si>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</si>
  <si>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</si>
  <si>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</si>
  <si>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</si>
  <si>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</si>
  <si>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</si>
  <si>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</si>
  <si>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</si>
  <si>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</si>
  <si>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</si>
  <si>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</si>
  <si>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</si>
  <si>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</si>
  <si>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</si>
  <si>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</si>
  <si>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</si>
  <si>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</si>
  <si>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</si>
  <si>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</si>
  <si>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</si>
  <si>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</si>
  <si>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</si>
  <si>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</si>
  <si>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</si>
  <si>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</si>
  <si>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</si>
  <si>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</si>
  <si>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</si>
  <si>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</si>
  <si>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</si>
  <si>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</si>
  <si>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</si>
  <si>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</si>
  <si>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</si>
  <si>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</si>
  <si>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</si>
  <si>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</si>
  <si>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</si>
  <si>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</si>
  <si>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</si>
  <si>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</si>
  <si>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</si>
  <si>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</si>
  <si>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</si>
  <si>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</si>
  <si>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</si>
  <si>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</si>
  <si>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</si>
  <si>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</si>
  <si>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</si>
  <si>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</si>
  <si>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</si>
  <si>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</si>
  <si>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</si>
  <si>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</si>
  <si>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</si>
  <si>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</si>
  <si>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</si>
  <si>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</si>
  <si>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</si>
  <si>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</si>
  <si>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</si>
  <si>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</si>
  <si>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</si>
  <si>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</si>
  <si>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</si>
  <si>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</si>
  <si>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</si>
  <si>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</si>
  <si>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</si>
  <si>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</si>
  <si>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</si>
  <si>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</si>
  <si>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</si>
  <si>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</si>
  <si>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</si>
  <si>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</si>
  <si>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</si>
  <si>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</si>
  <si>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</si>
  <si>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</si>
  <si>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</si>
  <si>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</si>
  <si>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</si>
  <si>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</si>
  <si>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</si>
  <si>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</si>
  <si>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</si>
  <si>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</si>
  <si>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</si>
  <si>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</si>
  <si>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</si>
  <si>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</si>
  <si>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</si>
  <si>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</si>
  <si>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</si>
  <si>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</si>
  <si>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</si>
  <si>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</si>
  <si>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</si>
  <si>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</si>
  <si>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</si>
  <si>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</si>
  <si>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</si>
  <si>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</si>
  <si>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</si>
  <si>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</si>
  <si>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</si>
  <si>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</si>
  <si>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</si>
  <si>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</si>
  <si>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</si>
  <si>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</si>
  <si>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</si>
  <si>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</si>
  <si>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</si>
  <si>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</si>
  <si>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</si>
  <si>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</si>
  <si>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</si>
  <si>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</si>
  <si>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</si>
  <si>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</si>
  <si>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</si>
  <si>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</si>
  <si>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</si>
  <si>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</si>
  <si>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</si>
  <si>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</si>
  <si>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</si>
  <si>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</si>
  <si>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</si>
  <si>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</si>
  <si>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</si>
  <si>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</si>
  <si>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</si>
  <si>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</si>
  <si>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</si>
  <si>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</si>
  <si>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</si>
  <si>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</si>
  <si>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</si>
  <si>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</si>
  <si>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</si>
  <si>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</si>
  <si>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</si>
  <si>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</si>
  <si>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</si>
  <si>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</si>
  <si>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</si>
  <si>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</si>
  <si>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</si>
  <si>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</si>
  <si>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</si>
  <si>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</si>
  <si>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</si>
  <si>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</si>
  <si>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</si>
  <si>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</si>
  <si>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</si>
  <si>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</si>
  <si>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</si>
  <si>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</si>
  <si>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</si>
  <si>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</si>
  <si>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</si>
  <si>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</si>
  <si>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</si>
  <si>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</si>
  <si>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</si>
  <si>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</si>
  <si>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</si>
  <si>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</si>
  <si>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</si>
  <si>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</si>
  <si>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</si>
  <si>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</si>
  <si>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</si>
  <si>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</si>
  <si>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</si>
  <si>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</si>
  <si>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</si>
  <si>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</si>
  <si>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</si>
  <si>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</si>
  <si>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</si>
  <si>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</si>
  <si>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</si>
  <si>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</si>
  <si>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</si>
  <si>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</si>
  <si>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</si>
  <si>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</si>
  <si>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</si>
  <si>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</si>
  <si>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</si>
  <si>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</si>
  <si>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</si>
  <si>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</si>
  <si>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</si>
  <si>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</si>
  <si>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</si>
  <si>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</si>
  <si>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</si>
  <si>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</si>
  <si>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</si>
  <si>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</si>
  <si>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</si>
  <si>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</si>
  <si>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</si>
  <si>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</si>
  <si>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</si>
  <si>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</si>
  <si>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</si>
  <si>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</si>
  <si>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</si>
  <si>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</si>
  <si>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</si>
  <si>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</si>
  <si>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</si>
  <si>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</si>
  <si>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</si>
  <si>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</si>
  <si>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</si>
  <si>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</si>
  <si>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</si>
  <si>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</si>
  <si>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</si>
  <si>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</si>
  <si>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</si>
  <si>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</si>
  <si>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</si>
  <si>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</si>
  <si>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</si>
  <si>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</si>
  <si>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</si>
  <si>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</si>
  <si>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</si>
  <si>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</si>
  <si>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</si>
  <si>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</si>
  <si>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</si>
  <si>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</si>
  <si>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</si>
  <si>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</si>
  <si>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</si>
  <si>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</si>
  <si>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</si>
  <si>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</si>
  <si>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</si>
  <si>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</si>
  <si>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</si>
  <si>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</si>
  <si>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</si>
  <si>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</si>
  <si>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</si>
  <si>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</si>
  <si>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</si>
  <si>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</si>
  <si>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</si>
  <si>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</si>
  <si>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</si>
  <si>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</si>
  <si>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</si>
  <si>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</si>
  <si>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</si>
  <si>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</si>
  <si>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</si>
  <si>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</si>
  <si>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</si>
  <si>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</si>
  <si>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</si>
  <si>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</si>
  <si>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</si>
  <si>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</si>
  <si>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</si>
  <si>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</si>
  <si>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</si>
  <si>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</si>
  <si>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</si>
  <si>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</si>
  <si>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</si>
  <si>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</si>
  <si>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</si>
  <si>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</si>
  <si>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</si>
  <si>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</si>
  <si>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</si>
  <si>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</si>
  <si>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</si>
  <si>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</si>
  <si>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</si>
  <si>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</si>
  <si>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</si>
  <si>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</si>
  <si>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</si>
  <si>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</si>
  <si>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</si>
  <si>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</si>
  <si>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</si>
  <si>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</si>
  <si>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</si>
  <si>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</si>
  <si>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</si>
  <si>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</si>
  <si>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</si>
  <si>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</si>
  <si>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</si>
  <si>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</si>
  <si>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</si>
  <si>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</si>
  <si>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</si>
  <si>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</si>
  <si>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</si>
  <si>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</si>
  <si>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</si>
  <si>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</si>
  <si>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</si>
  <si>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</si>
  <si>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</si>
  <si>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</si>
  <si>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</si>
  <si>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</si>
  <si>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</si>
  <si>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</si>
  <si>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</si>
  <si>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</si>
  <si>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</si>
  <si>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</si>
  <si>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</si>
  <si>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</si>
  <si>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</si>
  <si>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</si>
  <si>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</si>
  <si>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</si>
  <si>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</si>
  <si>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</si>
  <si>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</si>
  <si>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</si>
  <si>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</si>
  <si>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</si>
  <si>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</si>
  <si>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</si>
  <si>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</si>
  <si>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</si>
  <si>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</si>
  <si>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</si>
  <si>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</si>
  <si>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</si>
  <si>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</si>
  <si>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</si>
  <si>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</si>
  <si>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</si>
  <si>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</si>
  <si>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</si>
  <si>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</si>
  <si>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</si>
  <si>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</si>
  <si>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</si>
  <si>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</si>
  <si>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</si>
  <si>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</si>
  <si>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</si>
  <si>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</si>
  <si>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</si>
  <si>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</si>
  <si>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</si>
  <si>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</si>
  <si>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</si>
  <si>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</si>
  <si>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</si>
  <si>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</si>
  <si>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</si>
  <si>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</si>
  <si>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</si>
  <si>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</si>
  <si>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</si>
  <si>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</si>
  <si>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</si>
  <si>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</si>
  <si>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</si>
  <si>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</si>
  <si>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</si>
  <si>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</si>
  <si>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</si>
  <si>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</si>
  <si>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</si>
  <si>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</si>
  <si>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</si>
  <si>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</si>
  <si>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</si>
  <si>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</si>
  <si>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</si>
  <si>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</si>
  <si>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</si>
  <si>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</si>
  <si>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</si>
  <si>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</si>
  <si>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</si>
  <si>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</si>
  <si>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</si>
  <si>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</si>
  <si>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</si>
  <si>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</si>
  <si>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</si>
  <si>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</si>
  <si>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</si>
  <si>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</si>
  <si>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</si>
  <si>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</si>
  <si>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</si>
  <si>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</si>
  <si>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</si>
  <si>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</si>
  <si>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</si>
  <si>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</si>
  <si>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</si>
  <si>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</si>
  <si>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</si>
  <si>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</si>
  <si>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</si>
  <si>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</si>
  <si>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</si>
  <si>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</si>
  <si>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</si>
  <si>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</si>
  <si>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</si>
  <si>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</si>
  <si>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</si>
  <si>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</si>
  <si>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</si>
  <si>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</si>
  <si>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</si>
  <si>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</si>
  <si>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</si>
  <si>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</si>
  <si>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</si>
  <si>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</si>
  <si>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</si>
  <si>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</si>
  <si>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</si>
  <si>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</si>
  <si>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</si>
  <si>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</si>
  <si>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</si>
  <si>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</si>
  <si>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</si>
  <si>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</si>
  <si>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</si>
  <si>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</si>
  <si>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</si>
  <si>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</si>
  <si>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</si>
  <si>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</si>
  <si>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</si>
  <si>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</si>
  <si>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</si>
  <si>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</si>
  <si>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</si>
  <si>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</si>
  <si>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</si>
  <si>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</si>
  <si>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</si>
  <si>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</si>
  <si>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</si>
  <si>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</si>
  <si>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</si>
  <si>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</si>
  <si>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</si>
  <si>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</si>
  <si>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</si>
  <si>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</si>
  <si>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</si>
  <si>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</si>
  <si>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</si>
  <si>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</si>
  <si>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</si>
  <si>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</si>
  <si>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</si>
  <si>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</si>
  <si>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</si>
  <si>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</si>
  <si>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</si>
  <si>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</si>
  <si>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</si>
  <si>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</si>
  <si>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</si>
  <si>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</si>
  <si>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</si>
  <si>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</si>
  <si>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</si>
  <si>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</si>
  <si>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</si>
  <si>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</si>
  <si>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</si>
  <si>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</si>
  <si>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</si>
  <si>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</si>
  <si>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</si>
  <si>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</si>
  <si>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</si>
  <si>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</si>
  <si>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</si>
  <si>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</si>
  <si>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</si>
  <si>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</si>
  <si>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</si>
  <si>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</si>
  <si>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</si>
  <si>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</si>
  <si>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</si>
  <si>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</si>
  <si>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</si>
  <si>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</si>
  <si>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</si>
  <si>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</si>
  <si>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</si>
  <si>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</si>
  <si>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</si>
  <si>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</si>
  <si>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</si>
  <si>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</si>
  <si>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</si>
  <si>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</si>
  <si>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</si>
  <si>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</si>
  <si>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</si>
  <si>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</si>
  <si>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</si>
  <si>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</si>
  <si>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</si>
  <si>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</si>
  <si>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</si>
  <si>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</si>
  <si>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</si>
  <si>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</si>
  <si>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</si>
  <si>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</si>
  <si>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</si>
  <si>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</si>
  <si>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</si>
  <si>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</si>
  <si>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</si>
  <si>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</si>
  <si>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</si>
  <si>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</si>
  <si>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</si>
  <si>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</si>
  <si>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</si>
  <si>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</si>
  <si>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</si>
  <si>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</si>
  <si>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</si>
  <si>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</si>
  <si>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</si>
  <si>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</si>
  <si>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</si>
  <si>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</si>
  <si>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</si>
  <si>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</si>
  <si>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</si>
  <si>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</si>
  <si>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</si>
  <si>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</si>
  <si>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</si>
  <si>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</si>
  <si>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</si>
  <si>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</si>
  <si>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</si>
  <si>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</si>
  <si>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</si>
  <si>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</si>
  <si>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</si>
  <si>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</si>
  <si>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</si>
  <si>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</si>
  <si>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</si>
  <si>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</si>
  <si>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</si>
  <si>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</si>
  <si>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</si>
  <si>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</si>
  <si>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</si>
  <si>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</si>
  <si>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</si>
  <si>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</si>
  <si>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</si>
  <si>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</si>
  <si>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</si>
  <si>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</si>
  <si>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</si>
  <si>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</si>
  <si>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</si>
  <si>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</si>
  <si>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</si>
  <si>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</si>
  <si>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</si>
  <si>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</si>
  <si>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</si>
  <si>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</si>
  <si>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</si>
  <si>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</si>
  <si>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</si>
  <si>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</si>
  <si>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</si>
  <si>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</si>
  <si>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</si>
  <si>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</si>
  <si>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</si>
  <si>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</si>
  <si>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</si>
  <si>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</si>
  <si>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</si>
  <si>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</si>
  <si>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</si>
  <si>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</si>
  <si>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</si>
  <si>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</si>
  <si>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</si>
  <si>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</si>
  <si>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</si>
  <si>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</si>
  <si>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</si>
  <si>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</si>
  <si>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</si>
  <si>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</si>
  <si>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</si>
  <si>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</si>
  <si>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</si>
  <si>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</si>
  <si>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</si>
  <si>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</si>
  <si>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</si>
  <si>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</si>
  <si>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</si>
  <si>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</si>
  <si>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</si>
  <si>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</si>
  <si>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</si>
  <si>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</si>
  <si>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</si>
  <si>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</si>
  <si>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</si>
  <si>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</si>
  <si>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</si>
  <si>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</si>
  <si>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</si>
  <si>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</si>
  <si>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</si>
  <si>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</si>
  <si>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</si>
  <si>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</si>
  <si>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</si>
  <si>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</si>
  <si>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</si>
  <si>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</si>
  <si>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</si>
  <si>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</si>
  <si>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</si>
  <si>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</si>
  <si>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</si>
  <si>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</si>
  <si>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</si>
  <si>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</si>
  <si>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</si>
  <si>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</si>
  <si>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</si>
  <si>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</si>
  <si>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</si>
  <si>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</si>
  <si>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</si>
  <si>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</si>
  <si>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</si>
  <si>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</si>
  <si>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</si>
  <si>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</si>
  <si>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</si>
  <si>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</si>
  <si>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</si>
  <si>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</si>
  <si>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</si>
  <si>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</si>
  <si>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</si>
  <si>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</si>
  <si>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</si>
  <si>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</si>
  <si>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</si>
  <si>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</si>
  <si>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</si>
  <si>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</si>
  <si>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</si>
  <si>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</si>
  <si>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</si>
  <si>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</si>
  <si>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</si>
  <si>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</si>
  <si>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</si>
  <si>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</si>
  <si>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</si>
  <si>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</si>
  <si>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</si>
  <si>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</si>
  <si>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</si>
  <si>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</si>
  <si>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</si>
  <si>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</si>
  <si>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</si>
  <si>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</si>
  <si>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</si>
  <si>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</si>
  <si>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</si>
  <si>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</si>
  <si>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</si>
  <si>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</si>
  <si>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</si>
  <si>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</si>
  <si>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</si>
  <si>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</si>
  <si>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</si>
  <si>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</si>
  <si>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</si>
  <si>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</si>
  <si>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</si>
  <si>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</si>
  <si>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</si>
  <si>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</si>
  <si>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</si>
  <si>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</si>
  <si>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</si>
  <si>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</si>
  <si>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</si>
  <si>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</si>
  <si>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</si>
  <si>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</si>
  <si>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</si>
  <si>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</si>
  <si>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</si>
  <si>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</si>
  <si>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</si>
  <si>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</si>
  <si>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</si>
  <si>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</si>
  <si>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</si>
  <si>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</si>
  <si>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</si>
  <si>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</si>
  <si>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</si>
  <si>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</si>
  <si>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</si>
  <si>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</si>
  <si>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</si>
  <si>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</si>
  <si>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</si>
  <si>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</si>
  <si>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</si>
  <si>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</si>
  <si>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</si>
  <si>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</si>
  <si>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</si>
  <si>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</si>
  <si>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</si>
  <si>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</si>
  <si>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</si>
  <si>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</si>
  <si>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</si>
  <si>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</si>
  <si>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</si>
  <si>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</si>
  <si>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</si>
  <si>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</si>
  <si>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</si>
  <si>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</si>
  <si>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</si>
  <si>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</si>
  <si>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</si>
  <si>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</si>
  <si>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</si>
  <si>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</si>
  <si>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</si>
  <si>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</si>
  <si>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</si>
  <si>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</si>
  <si>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</si>
  <si>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</si>
  <si>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</si>
  <si>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</si>
  <si>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</si>
  <si>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</si>
  <si>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</si>
  <si>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</si>
  <si>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</si>
  <si>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</si>
  <si>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</si>
  <si>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</si>
  <si>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</si>
  <si>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</si>
  <si>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</si>
  <si>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</si>
  <si>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</si>
  <si>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</si>
  <si>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</si>
  <si>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</si>
  <si>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</si>
  <si>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</si>
  <si>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</si>
  <si>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</si>
  <si>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</si>
  <si>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</si>
  <si>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</si>
  <si>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</si>
  <si>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</si>
  <si>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</si>
  <si>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</si>
  <si>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</si>
  <si>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</si>
  <si>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</si>
  <si>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</si>
  <si>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</si>
  <si>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</si>
  <si>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</si>
  <si>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</si>
  <si>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</si>
  <si>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</si>
  <si>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</si>
  <si>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</si>
  <si>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</si>
  <si>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</si>
  <si>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</si>
  <si>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</si>
  <si>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</si>
  <si>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</si>
  <si>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</si>
  <si>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</si>
  <si>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</si>
  <si>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</si>
  <si>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</si>
  <si>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</si>
  <si>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</si>
  <si>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</si>
  <si>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</si>
  <si>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</si>
  <si>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</si>
  <si>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</si>
  <si>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</si>
  <si>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</si>
  <si>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</si>
  <si>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</si>
  <si>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</si>
  <si>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</si>
  <si>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</si>
  <si>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</si>
  <si>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</si>
  <si>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</si>
  <si>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</si>
  <si>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</si>
  <si>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</si>
  <si>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</si>
  <si>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</si>
  <si>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</si>
  <si>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</si>
  <si>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</si>
  <si>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</si>
  <si>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</si>
  <si>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</si>
  <si>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</si>
  <si>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</si>
  <si>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</si>
  <si>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</si>
  <si>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</si>
  <si>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</si>
  <si>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</si>
  <si>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</si>
  <si>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</si>
  <si>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</si>
  <si>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</si>
  <si>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</si>
  <si>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</si>
  <si>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</si>
  <si>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</si>
  <si>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</si>
  <si>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</si>
  <si>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</si>
  <si>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</si>
  <si>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</si>
  <si>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</si>
  <si>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</si>
  <si>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</si>
  <si>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</si>
  <si>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</si>
  <si>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</si>
  <si>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</si>
  <si>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</si>
  <si>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</si>
  <si>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</si>
  <si>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</si>
  <si>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</si>
  <si>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</si>
  <si>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</si>
  <si>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</si>
  <si>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</si>
  <si>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</si>
  <si>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</si>
  <si>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</si>
  <si>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</si>
  <si>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</si>
  <si>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</si>
  <si>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</si>
  <si>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</si>
  <si>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</si>
  <si>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</si>
  <si>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</si>
  <si>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</si>
  <si>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</si>
  <si>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</si>
  <si>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</si>
  <si>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</si>
  <si>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</si>
  <si>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</si>
  <si>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</si>
  <si>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</si>
  <si>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</si>
  <si>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</si>
  <si>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</si>
  <si>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</si>
  <si>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</si>
  <si>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</si>
  <si>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</si>
  <si>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</si>
  <si>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</si>
  <si>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</si>
  <si>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</si>
  <si>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</si>
  <si>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</si>
  <si>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</si>
  <si>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</si>
  <si>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</si>
  <si>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</si>
  <si>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</si>
  <si>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</si>
  <si>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</si>
  <si>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</si>
  <si>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</si>
  <si>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</si>
  <si>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</si>
  <si>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</si>
  <si>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</si>
  <si>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</si>
  <si>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</si>
  <si>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</si>
  <si>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</si>
  <si>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</si>
  <si>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</si>
  <si>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</si>
  <si>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</si>
  <si>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</si>
  <si>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</si>
  <si>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</si>
  <si>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</si>
  <si>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</si>
  <si>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</si>
  <si>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</si>
  <si>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</si>
  <si>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</si>
  <si>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</si>
  <si>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</si>
  <si>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</si>
  <si>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</si>
  <si>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</si>
  <si>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</si>
  <si>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</si>
  <si>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</si>
  <si>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</si>
  <si>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</si>
  <si>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</si>
  <si>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</si>
  <si>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</si>
  <si>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</si>
  <si>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</si>
  <si>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</si>
  <si>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</si>
  <si>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</si>
  <si>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</si>
  <si>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</si>
  <si>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</si>
  <si>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</si>
  <si>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</si>
  <si>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</si>
  <si>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</si>
  <si>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</si>
  <si>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</si>
  <si>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</si>
  <si>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</si>
  <si>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</si>
  <si>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</si>
  <si>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</si>
  <si>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</si>
  <si>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</si>
  <si>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</si>
  <si>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</si>
  <si>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</si>
  <si>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</si>
  <si>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</si>
  <si>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</si>
  <si>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</si>
  <si>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</si>
  <si>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</si>
  <si>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</si>
  <si>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</si>
  <si>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</si>
  <si>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</si>
  <si>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</si>
  <si>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</si>
  <si>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</si>
  <si>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</si>
  <si>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</si>
  <si>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</si>
  <si>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</si>
  <si>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</si>
  <si>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</si>
  <si>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</si>
  <si>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</si>
  <si>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</si>
  <si>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</si>
  <si>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</si>
  <si>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</si>
  <si>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</si>
  <si>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</si>
  <si>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</si>
  <si>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</si>
  <si>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</si>
  <si>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</si>
  <si>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</si>
  <si>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</si>
  <si>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</si>
  <si>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</si>
  <si>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</si>
  <si>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</si>
  <si>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</si>
  <si>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</si>
  <si>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</si>
  <si>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</si>
  <si>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</si>
  <si>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</si>
  <si>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</si>
  <si>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</si>
  <si>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</si>
  <si>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</si>
  <si>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</si>
  <si>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</si>
  <si>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</si>
  <si>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</si>
  <si>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</si>
  <si>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</si>
  <si>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</si>
  <si>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</si>
  <si>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</si>
  <si>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</si>
  <si>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</si>
  <si>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</si>
  <si>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</si>
  <si>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</si>
  <si>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</si>
  <si>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</si>
  <si>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</si>
  <si>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</si>
  <si>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</si>
  <si>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</si>
  <si>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</si>
  <si>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</si>
  <si>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</si>
  <si>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</si>
  <si>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</si>
  <si>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</si>
  <si>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</si>
  <si>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</si>
  <si>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</si>
  <si>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</si>
  <si>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</si>
  <si>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</si>
  <si>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</si>
  <si>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</si>
  <si>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</si>
  <si>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</si>
  <si>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</si>
  <si>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</si>
  <si>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</si>
  <si>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</si>
  <si>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</si>
  <si>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</si>
  <si>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</si>
  <si>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</si>
  <si>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</si>
  <si>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</si>
  <si>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</si>
  <si>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</si>
  <si>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</si>
  <si>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</si>
  <si>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</si>
  <si>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</si>
  <si>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</si>
  <si>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</si>
  <si>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</si>
  <si>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</si>
  <si>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</si>
  <si>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</si>
  <si>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</si>
  <si>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</si>
  <si>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</si>
  <si>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</si>
  <si>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</si>
  <si>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</si>
  <si>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</si>
  <si>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</si>
  <si>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</si>
  <si>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</si>
  <si>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</si>
  <si>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</si>
  <si>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</si>
  <si>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</si>
  <si>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</si>
  <si>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</si>
  <si>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</si>
  <si>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</si>
  <si>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</si>
  <si>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</si>
  <si>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</si>
  <si>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</si>
  <si>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</si>
  <si>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</si>
  <si>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</si>
  <si>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</si>
  <si>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</si>
  <si>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</si>
  <si>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</si>
  <si>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</si>
  <si>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</si>
  <si>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</si>
  <si>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</si>
  <si>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</si>
  <si>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</si>
  <si>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</si>
  <si>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</si>
  <si>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</si>
  <si>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</si>
  <si>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</si>
  <si>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</si>
  <si>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</si>
  <si>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</si>
  <si>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</si>
  <si>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</si>
  <si>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</si>
  <si>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</si>
  <si>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</si>
  <si>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</si>
  <si>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</si>
  <si>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</si>
  <si>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</si>
  <si>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</si>
  <si>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</si>
  <si>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</si>
  <si>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</si>
  <si>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</si>
  <si>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</si>
  <si>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</si>
  <si>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</si>
  <si>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</si>
  <si>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</si>
  <si>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</si>
  <si>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</si>
  <si>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</si>
  <si>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</si>
  <si>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</si>
  <si>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</si>
  <si>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</si>
  <si>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</si>
  <si>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</si>
  <si>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</si>
  <si>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</si>
  <si>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</si>
  <si>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</si>
  <si>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</si>
  <si>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</si>
  <si>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</si>
  <si>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</si>
  <si>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</si>
  <si>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</si>
  <si>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</si>
  <si>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</si>
  <si>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</si>
  <si>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</si>
  <si>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</si>
  <si>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</si>
  <si>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</si>
  <si>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</si>
  <si>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</si>
  <si>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</si>
  <si>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</si>
  <si>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</si>
  <si>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</si>
  <si>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</si>
  <si>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</si>
  <si>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</si>
  <si>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</si>
  <si>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</si>
  <si>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</si>
  <si>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</si>
  <si>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</si>
  <si>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</si>
  <si>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</si>
  <si>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</si>
  <si>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</si>
  <si>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</si>
  <si>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</si>
  <si>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</si>
  <si>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</si>
  <si>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</si>
  <si>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</si>
  <si>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</si>
  <si>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</si>
  <si>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</si>
  <si>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</si>
  <si>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</si>
  <si>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</si>
  <si>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</si>
  <si>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</si>
  <si>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</si>
  <si>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</si>
  <si>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</si>
  <si>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</si>
  <si>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</si>
  <si>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</si>
  <si>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</si>
  <si>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</si>
  <si>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</si>
  <si>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</si>
  <si>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</si>
  <si>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</si>
  <si>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</si>
  <si>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</si>
  <si>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</si>
  <si>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</si>
  <si>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</si>
  <si>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</si>
  <si>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</si>
  <si>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</si>
  <si>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</si>
  <si>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</si>
  <si>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</si>
  <si>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</si>
  <si>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</si>
  <si>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</si>
  <si>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</si>
  <si>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</si>
  <si>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</si>
  <si>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</si>
  <si>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</si>
  <si>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</si>
  <si>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</si>
  <si>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</si>
  <si>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</si>
  <si>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</si>
  <si>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</si>
  <si>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</si>
  <si>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</si>
  <si>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</si>
  <si>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</si>
  <si>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</si>
  <si>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</si>
  <si>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</si>
  <si>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</si>
  <si>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</si>
  <si>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</si>
  <si>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</si>
  <si>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</si>
  <si>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</si>
  <si>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</si>
  <si>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</si>
  <si>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</si>
  <si>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</si>
  <si>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</si>
  <si>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</si>
  <si>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</si>
  <si>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</si>
  <si>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</si>
  <si>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</si>
  <si>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</si>
  <si>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</si>
  <si>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</si>
  <si>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</si>
  <si>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</si>
  <si>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</si>
  <si>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</si>
  <si>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</si>
  <si>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</si>
  <si>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</si>
  <si>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</si>
  <si>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</si>
  <si>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</si>
  <si>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</si>
  <si>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</si>
  <si>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</si>
  <si>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</si>
  <si>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</si>
  <si>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</si>
  <si>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</si>
  <si>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</si>
  <si>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</si>
  <si>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</si>
  <si>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</si>
  <si>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</si>
  <si>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</si>
  <si>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</si>
  <si>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</si>
  <si>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</si>
  <si>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</si>
  <si>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</si>
  <si>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</si>
  <si>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</si>
  <si>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</si>
  <si>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</si>
  <si>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</si>
  <si>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</si>
  <si>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</si>
  <si>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</si>
  <si>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</si>
  <si>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</si>
  <si>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</si>
  <si>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</si>
  <si>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</si>
  <si>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</si>
  <si>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</si>
  <si>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</si>
  <si>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</si>
  <si>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</si>
  <si>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</si>
  <si>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</si>
  <si>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</si>
  <si>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</si>
  <si>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</si>
  <si>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</si>
  <si>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</si>
  <si>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</si>
  <si>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</si>
  <si>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</si>
  <si>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</si>
  <si>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</si>
  <si>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</si>
  <si>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</si>
  <si>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</si>
  <si>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</si>
  <si>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</si>
  <si>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</si>
  <si>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</si>
  <si>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</si>
  <si>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</si>
  <si>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</si>
  <si>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</si>
  <si>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</si>
  <si>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</si>
  <si>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</si>
  <si>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</si>
  <si>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</si>
  <si>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</si>
  <si>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</si>
  <si>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</si>
  <si>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</si>
  <si>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</si>
  <si>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</si>
  <si>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</si>
  <si>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</si>
  <si>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</si>
  <si>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</si>
  <si>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</si>
  <si>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</si>
  <si>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</si>
  <si>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</si>
  <si>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</si>
  <si>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</si>
  <si>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</si>
  <si>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</si>
  <si>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</si>
  <si>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</si>
  <si>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</si>
  <si>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</si>
  <si>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</si>
  <si>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</si>
  <si>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</si>
  <si>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</si>
  <si>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</si>
  <si>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</si>
  <si>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</si>
  <si>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</si>
  <si>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</si>
  <si>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</si>
  <si>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</si>
  <si>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</si>
  <si>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</si>
  <si>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</si>
  <si>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</si>
  <si>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</si>
  <si>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</si>
  <si>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</si>
  <si>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</si>
  <si>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</si>
  <si>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</si>
  <si>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</si>
  <si>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</si>
  <si>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</si>
  <si>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</si>
  <si>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</si>
  <si>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</si>
  <si>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</si>
  <si>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</si>
  <si>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</si>
  <si>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</si>
  <si>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</si>
  <si>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</si>
  <si>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</si>
  <si>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</si>
  <si>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</si>
  <si>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</si>
  <si>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</si>
  <si>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</si>
  <si>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</si>
  <si>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</si>
  <si>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</si>
  <si>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</si>
  <si>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</si>
  <si>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</si>
  <si>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</si>
  <si>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</si>
  <si>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</si>
  <si>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</si>
  <si>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</si>
  <si>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</si>
  <si>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</si>
  <si>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</si>
  <si>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</si>
  <si>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</si>
  <si>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</si>
  <si>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</si>
  <si>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</si>
  <si>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</si>
  <si>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</si>
  <si>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</si>
  <si>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</si>
  <si>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</si>
  <si>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</si>
  <si>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</si>
  <si>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</si>
  <si>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</si>
  <si>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</si>
  <si>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</si>
  <si>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</si>
  <si>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</si>
  <si>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</si>
  <si>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</si>
  <si>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</si>
  <si>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</si>
  <si>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</si>
  <si>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</si>
  <si>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</si>
  <si>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</si>
  <si>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</si>
  <si>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</si>
  <si>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</si>
  <si>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</si>
  <si>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</si>
  <si>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</si>
  <si>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</si>
  <si>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</si>
  <si>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</si>
  <si>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</si>
  <si>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</si>
  <si>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</si>
  <si>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</si>
  <si>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</si>
  <si>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</si>
  <si>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</si>
  <si>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</si>
  <si>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</si>
  <si>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</si>
  <si>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</si>
  <si>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</si>
  <si>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</si>
  <si>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</si>
  <si>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</si>
  <si>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</si>
  <si>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</si>
  <si>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</si>
  <si>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</si>
  <si>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</si>
  <si>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</si>
  <si>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</si>
  <si>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</si>
  <si>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</si>
  <si>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</si>
  <si>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</si>
  <si>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</si>
  <si>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</si>
  <si>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</si>
  <si>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</si>
  <si>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</si>
  <si>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</si>
  <si>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</si>
  <si>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</si>
  <si>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</si>
  <si>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</si>
  <si>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</si>
  <si>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</si>
  <si>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</si>
  <si>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</si>
  <si>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</si>
  <si>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</si>
  <si>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</si>
  <si>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</si>
  <si>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</si>
  <si>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</si>
  <si>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</si>
  <si>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</si>
  <si>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</si>
  <si>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</si>
  <si>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</si>
  <si>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</si>
  <si>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</si>
  <si>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</si>
  <si>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</si>
  <si>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</si>
  <si>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</si>
  <si>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</si>
  <si>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</si>
  <si>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</si>
  <si>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</si>
  <si>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</si>
  <si>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</si>
  <si>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</si>
  <si>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</si>
  <si>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</si>
  <si>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</si>
  <si>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</si>
  <si>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</si>
  <si>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</si>
  <si>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</si>
  <si>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</si>
  <si>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</si>
  <si>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</si>
  <si>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</si>
  <si>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</si>
  <si>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</si>
  <si>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</si>
  <si>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</si>
  <si>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</si>
  <si>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</si>
  <si>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</si>
  <si>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</si>
  <si>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</si>
  <si>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</si>
  <si>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</si>
  <si>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</si>
  <si>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</si>
  <si>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</si>
  <si>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</si>
  <si>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</si>
  <si>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</si>
  <si>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</si>
  <si>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</si>
  <si>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</si>
  <si>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</si>
  <si>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</si>
  <si>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</si>
  <si>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</si>
  <si>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</si>
  <si>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</si>
  <si>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</si>
  <si>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</si>
  <si>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</si>
  <si>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</si>
  <si>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</si>
  <si>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</si>
  <si>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</si>
  <si>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</si>
  <si>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</si>
  <si>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</si>
  <si>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</si>
  <si>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</si>
  <si>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</si>
  <si>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</si>
  <si>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</si>
  <si>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</si>
  <si>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</si>
  <si>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</si>
  <si>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</si>
  <si>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</si>
  <si>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</si>
  <si>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</si>
  <si>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</si>
  <si>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</si>
  <si>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</si>
  <si>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</si>
  <si>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</si>
  <si>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</si>
  <si>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</si>
  <si>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</si>
  <si>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</si>
  <si>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</si>
  <si>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</si>
  <si>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</si>
  <si>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</si>
  <si>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</si>
  <si>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</si>
  <si>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</si>
  <si>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</si>
  <si>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</si>
  <si>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</si>
  <si>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</si>
  <si>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</si>
  <si>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</si>
  <si>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</si>
  <si>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</si>
  <si>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</si>
  <si>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</si>
  <si>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</si>
  <si>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</si>
  <si>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</si>
  <si>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</si>
  <si>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</si>
  <si>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</si>
  <si>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</si>
  <si>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</si>
  <si>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</si>
  <si>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</si>
  <si>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</si>
  <si>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</si>
  <si>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</si>
  <si>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</si>
  <si>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</si>
  <si>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</si>
  <si>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</si>
  <si>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</si>
  <si>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</si>
  <si>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</si>
  <si>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</si>
  <si>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</si>
  <si>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</si>
  <si>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</si>
  <si>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</si>
  <si>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</si>
  <si>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</si>
  <si>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</si>
  <si>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</si>
  <si>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</si>
  <si>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</si>
  <si>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</si>
  <si>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</si>
  <si>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</si>
  <si>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</si>
  <si>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</si>
  <si>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</si>
  <si>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</si>
  <si>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</si>
  <si>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</si>
  <si>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</si>
  <si>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</si>
  <si>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</si>
  <si>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</si>
  <si>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</si>
  <si>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</si>
  <si>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</si>
  <si>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</si>
  <si>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</si>
  <si>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</si>
  <si>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</si>
  <si>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</si>
  <si>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</si>
  <si>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</si>
  <si>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</si>
  <si>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</si>
  <si>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</si>
  <si>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</si>
  <si>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</si>
  <si>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</si>
  <si>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</si>
  <si>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</si>
  <si>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</si>
  <si>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</si>
  <si>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</si>
  <si>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</si>
  <si>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</si>
  <si>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</si>
  <si>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</si>
  <si>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</si>
  <si>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</si>
  <si>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</si>
  <si>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</si>
  <si>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</si>
  <si>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</si>
  <si>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</si>
  <si>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</si>
  <si>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</si>
  <si>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</si>
  <si>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</si>
  <si>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</si>
  <si>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</si>
  <si>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</si>
  <si>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</si>
  <si>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</si>
  <si>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</si>
  <si>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</si>
  <si>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</si>
  <si>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</si>
  <si>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</si>
  <si>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</si>
  <si>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</si>
  <si>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</si>
  <si>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</si>
  <si>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</si>
  <si>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</si>
  <si>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</si>
  <si>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</si>
  <si>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</si>
  <si>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</si>
  <si>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</si>
  <si>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</si>
  <si>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</si>
  <si>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</si>
  <si>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</si>
  <si>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</si>
  <si>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</si>
  <si>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</si>
  <si>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</si>
  <si>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</si>
  <si>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</si>
  <si>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</si>
  <si>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</si>
  <si>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</si>
  <si>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</si>
  <si>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</si>
  <si>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</si>
  <si>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</si>
  <si>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</si>
  <si>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</si>
  <si>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</si>
  <si>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</si>
  <si>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</si>
  <si>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</si>
  <si>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</si>
  <si>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</si>
  <si>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</si>
  <si>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</si>
  <si>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</si>
  <si>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</si>
  <si>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</si>
  <si>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</si>
  <si>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</si>
  <si>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</si>
  <si>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</si>
  <si>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</si>
  <si>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</si>
  <si>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</si>
  <si>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</si>
  <si>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</si>
  <si>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</si>
  <si>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</si>
  <si>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</si>
  <si>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</si>
  <si>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</si>
  <si>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</si>
  <si>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</si>
  <si>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</si>
  <si>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</si>
  <si>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</si>
  <si>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</si>
  <si>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</si>
  <si>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</si>
  <si>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</si>
  <si>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</si>
  <si>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</si>
  <si>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</si>
  <si>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</si>
  <si>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</si>
  <si>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</si>
  <si>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</si>
  <si>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</si>
  <si>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</si>
  <si>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</si>
  <si>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</si>
  <si>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</si>
  <si>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</si>
  <si>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</si>
  <si>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</si>
  <si>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</si>
  <si>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</si>
  <si>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</si>
  <si>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</si>
  <si>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</si>
  <si>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</si>
  <si>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</si>
  <si>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</si>
  <si>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</si>
  <si>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</si>
  <si>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</si>
  <si>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</si>
  <si>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</si>
  <si>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</si>
  <si>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</si>
  <si>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</si>
  <si>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</si>
  <si>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</si>
  <si>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</si>
  <si>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</si>
  <si>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</si>
  <si>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</si>
  <si>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</si>
  <si>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</si>
  <si>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</si>
  <si>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</si>
  <si>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</si>
  <si>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</si>
  <si>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</si>
  <si>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</si>
  <si>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</si>
  <si>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</si>
  <si>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</si>
  <si>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</si>
  <si>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</si>
  <si>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</si>
  <si>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</si>
  <si>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</si>
  <si>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</si>
  <si>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</si>
  <si>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</si>
  <si>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</si>
  <si>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</si>
  <si>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</si>
  <si>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</si>
  <si>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</si>
  <si>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</si>
  <si>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</si>
  <si>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</si>
  <si>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</si>
  <si>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</si>
  <si>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</si>
  <si>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</si>
  <si>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</si>
  <si>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</si>
  <si>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</si>
  <si>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</si>
  <si>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</si>
  <si>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</si>
  <si>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</si>
  <si>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</si>
  <si>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</si>
  <si>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</si>
  <si>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</si>
  <si>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</si>
  <si>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</si>
  <si>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</si>
  <si>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</si>
  <si>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</si>
  <si>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</si>
  <si>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</si>
  <si>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</si>
  <si>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</si>
  <si>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</si>
  <si>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</si>
  <si>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</si>
  <si>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</si>
  <si>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</si>
  <si>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</si>
  <si>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</si>
  <si>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</si>
  <si>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</si>
  <si>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</si>
  <si>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</si>
  <si>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</si>
  <si>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</si>
  <si>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</si>
  <si>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</si>
  <si>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</si>
  <si>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</si>
  <si>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</si>
  <si>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</si>
  <si>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</si>
  <si>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</si>
  <si>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</si>
  <si>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</si>
  <si>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</si>
  <si>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</si>
  <si>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</si>
  <si>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</si>
  <si>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</si>
  <si>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</si>
  <si>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</si>
  <si>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</si>
  <si>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</si>
  <si>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</si>
  <si>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</si>
  <si>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</si>
  <si>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</si>
  <si>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</si>
  <si>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</si>
  <si>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</si>
  <si>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</si>
  <si>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</si>
  <si>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</si>
  <si>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</si>
  <si>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</si>
  <si>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</si>
  <si>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</si>
  <si>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</si>
  <si>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</si>
  <si>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</si>
  <si>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</si>
  <si>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</si>
  <si>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</si>
  <si>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</si>
  <si>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</si>
  <si>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</si>
  <si>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</si>
  <si>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</si>
  <si>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</si>
  <si>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</si>
  <si>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</si>
  <si>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</si>
  <si>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</si>
  <si>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</si>
  <si>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</si>
  <si>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</si>
  <si>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</si>
  <si>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</si>
  <si>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</si>
  <si>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</si>
  <si>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</si>
  <si>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</si>
  <si>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</si>
  <si>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</si>
  <si>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</si>
  <si>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</si>
  <si>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</si>
  <si>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</si>
  <si>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</si>
  <si>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</si>
  <si>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</si>
  <si>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</si>
  <si>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</si>
  <si>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</si>
  <si>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</si>
  <si>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</si>
  <si>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</si>
  <si>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</si>
  <si>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</si>
  <si>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</si>
  <si>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</si>
  <si>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</si>
  <si>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</si>
  <si>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</si>
  <si>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</si>
  <si>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</si>
  <si>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</si>
  <si>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</si>
  <si>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</si>
  <si>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</si>
  <si>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</si>
  <si>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</si>
  <si>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</si>
  <si>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</si>
  <si>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</si>
  <si>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</si>
  <si>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</si>
  <si>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</si>
  <si>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</si>
  <si>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</si>
  <si>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</si>
  <si>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</si>
  <si>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</si>
  <si>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</si>
  <si>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</si>
  <si>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</si>
  <si>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</si>
  <si>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</si>
  <si>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</si>
  <si>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</si>
  <si>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</si>
  <si>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</si>
  <si>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</si>
  <si>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</si>
  <si>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</si>
  <si>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</si>
  <si>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</si>
  <si>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</si>
  <si>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</si>
  <si>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</si>
  <si>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</si>
  <si>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</si>
  <si>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</si>
  <si>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</si>
  <si>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</si>
  <si>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</si>
  <si>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</si>
  <si>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</si>
  <si>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</si>
  <si>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</si>
  <si>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</si>
  <si>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</si>
  <si>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</si>
  <si>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</si>
  <si>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</si>
  <si>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</si>
  <si>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</si>
  <si>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</si>
  <si>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</si>
  <si>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</si>
  <si>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</si>
  <si>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</si>
  <si>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</si>
  <si>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</si>
  <si>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</si>
  <si>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</si>
  <si>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</si>
  <si>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</si>
  <si>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</si>
  <si>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</si>
  <si>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</si>
  <si>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</si>
  <si>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</si>
  <si>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</si>
  <si>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</si>
  <si>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</si>
  <si>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</si>
  <si>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</si>
  <si>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</si>
  <si>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</si>
  <si>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</si>
  <si>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</si>
  <si>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</si>
  <si>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</si>
  <si>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</si>
  <si>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</si>
  <si>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</si>
  <si>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</si>
  <si>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</si>
  <si>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</si>
  <si>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</si>
  <si>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</si>
  <si>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</si>
  <si>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</si>
  <si>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</si>
  <si>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</si>
  <si>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</si>
  <si>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</si>
  <si>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</si>
  <si>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</si>
  <si>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</si>
  <si>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</si>
  <si>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</si>
  <si>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</si>
  <si>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</si>
  <si>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</si>
  <si>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</si>
  <si>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</si>
  <si>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</si>
  <si>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</si>
  <si>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</si>
  <si>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</si>
  <si>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</si>
  <si>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</si>
  <si>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</si>
  <si>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</si>
  <si>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</si>
  <si>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</si>
  <si>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</si>
  <si>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</si>
  <si>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</si>
  <si>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</si>
  <si>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</si>
  <si>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</si>
  <si>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</si>
  <si>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</si>
  <si>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</si>
  <si>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</si>
  <si>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</si>
  <si>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</si>
  <si>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</si>
  <si>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</si>
  <si>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</si>
  <si>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</si>
  <si>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</si>
  <si>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</si>
  <si>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</si>
  <si>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</si>
  <si>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</si>
  <si>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</si>
  <si>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</si>
  <si>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</si>
  <si>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</si>
  <si>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</si>
  <si>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</si>
  <si>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</si>
  <si>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</si>
  <si>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</si>
  <si>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</si>
  <si>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</si>
  <si>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</si>
  <si>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</si>
  <si>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</si>
  <si>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</si>
  <si>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</si>
  <si>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</si>
  <si>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</si>
  <si>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</si>
  <si>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</si>
  <si>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</si>
  <si>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</si>
  <si>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</si>
  <si>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</si>
  <si>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</si>
  <si>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</si>
  <si>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</si>
  <si>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</si>
  <si>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</si>
  <si>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</si>
  <si>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</si>
  <si>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</si>
  <si>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</si>
  <si>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</si>
  <si>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</si>
  <si>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</si>
  <si>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</si>
  <si>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</si>
  <si>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</si>
  <si>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</si>
  <si>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</si>
  <si>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</si>
  <si>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</si>
  <si>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</si>
  <si>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</si>
  <si>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</si>
  <si>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</si>
  <si>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</si>
  <si>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</si>
  <si>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</si>
  <si>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</si>
  <si>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</si>
  <si>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</si>
  <si>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</si>
  <si>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</si>
  <si>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</si>
  <si>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</si>
  <si>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</si>
  <si>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</si>
  <si>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</si>
  <si>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</si>
  <si>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</si>
  <si>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</si>
  <si>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</si>
  <si>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</si>
  <si>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</si>
  <si>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</si>
  <si>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</si>
  <si>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</si>
  <si>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</si>
  <si>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</si>
  <si>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</si>
  <si>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</si>
  <si>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</si>
  <si>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</si>
  <si>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</si>
  <si>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</si>
  <si>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</si>
  <si>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</si>
  <si>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</si>
  <si>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</si>
  <si>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</si>
  <si>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</si>
  <si>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</si>
  <si>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</si>
  <si>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</si>
  <si>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</si>
  <si>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</si>
  <si>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</si>
  <si>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</si>
  <si>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</si>
  <si>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</si>
  <si>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</si>
  <si>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</si>
  <si>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</si>
  <si>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</si>
  <si>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</si>
  <si>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</si>
  <si>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</si>
  <si>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</si>
  <si>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</si>
  <si>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</si>
  <si>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</si>
  <si>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</si>
  <si>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</si>
  <si>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</si>
  <si>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</si>
  <si>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</si>
  <si>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</si>
  <si>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</si>
  <si>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</si>
  <si>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</si>
  <si>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</si>
  <si>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</si>
  <si>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</si>
  <si>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</si>
  <si>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</si>
  <si>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</si>
  <si>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</si>
  <si>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</si>
  <si>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</si>
  <si>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</si>
  <si>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</si>
  <si>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</si>
  <si>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</si>
  <si>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</si>
  <si>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</si>
  <si>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</si>
  <si>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</si>
  <si>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</si>
  <si>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</si>
  <si>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</si>
  <si>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</si>
  <si>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</si>
  <si>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</si>
  <si>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</si>
  <si>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</si>
  <si>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</si>
  <si>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</si>
  <si>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</si>
  <si>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</si>
  <si>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</si>
  <si>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</si>
  <si>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</si>
  <si>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</si>
  <si>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</si>
  <si>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</si>
  <si>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</si>
  <si>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</si>
  <si>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</si>
  <si>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</si>
  <si>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</si>
  <si>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</si>
  <si>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</si>
  <si>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</si>
  <si>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</si>
  <si>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</si>
  <si>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</si>
  <si>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</si>
  <si>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</si>
  <si>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</si>
  <si>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</si>
  <si>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</si>
  <si>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</si>
  <si>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</si>
  <si>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</si>
  <si>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</si>
  <si>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</si>
  <si>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</si>
  <si>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</si>
  <si>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</si>
  <si>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</si>
  <si>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</si>
  <si>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</si>
  <si>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</si>
  <si>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</si>
  <si>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</si>
  <si>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</si>
  <si>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</si>
  <si>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</si>
  <si>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</si>
  <si>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</si>
  <si>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</si>
  <si>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</si>
  <si>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</si>
  <si>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</si>
  <si>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</si>
  <si>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</si>
  <si>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</si>
  <si>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</si>
  <si>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</si>
  <si>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</si>
  <si>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</si>
  <si>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</si>
  <si>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</si>
  <si>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</si>
  <si>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</si>
  <si>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</si>
  <si>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</si>
  <si>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</si>
  <si>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</si>
  <si>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</si>
  <si>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</si>
  <si>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</si>
  <si>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</si>
  <si>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</si>
  <si>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</si>
  <si>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</si>
  <si>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</si>
  <si>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</si>
  <si>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</si>
  <si>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</si>
  <si>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</si>
  <si>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</si>
  <si>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</si>
  <si>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</si>
  <si>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</si>
  <si>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</si>
  <si>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</si>
  <si>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</si>
  <si>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</si>
  <si>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</si>
  <si>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</si>
  <si>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</si>
  <si>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</si>
  <si>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</si>
  <si>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</si>
  <si>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</si>
  <si>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</si>
  <si>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</si>
  <si>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</si>
  <si>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</si>
  <si>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</si>
  <si>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</si>
  <si>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</si>
  <si>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</si>
  <si>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</si>
  <si>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</si>
  <si>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</si>
  <si>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</si>
  <si>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</si>
  <si>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</si>
  <si>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</si>
  <si>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</si>
  <si>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</si>
  <si>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</si>
  <si>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</si>
  <si>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</si>
  <si>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</si>
  <si>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</si>
  <si>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</si>
  <si>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</si>
  <si>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</si>
  <si>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</si>
  <si>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</si>
  <si>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</si>
  <si>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</si>
  <si>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</si>
  <si>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</si>
  <si>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</si>
  <si>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</si>
  <si>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</si>
  <si>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</si>
  <si>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</si>
  <si>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</si>
  <si>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</si>
  <si>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</si>
  <si>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</si>
  <si>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</si>
  <si>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</si>
  <si>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</si>
  <si>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</si>
  <si>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</si>
  <si>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</si>
  <si>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</si>
  <si>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</si>
  <si>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</si>
  <si>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</si>
  <si>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</si>
  <si>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</si>
  <si>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</si>
  <si>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</si>
  <si>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</si>
  <si>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</si>
  <si>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</si>
  <si>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</si>
  <si>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</si>
  <si>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</si>
  <si>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</si>
  <si>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</si>
  <si>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</si>
  <si>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</si>
  <si>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</si>
  <si>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</si>
  <si>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</si>
  <si>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</si>
  <si>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</si>
  <si>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</si>
  <si>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</si>
  <si>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</si>
  <si>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</si>
  <si>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</si>
  <si>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</si>
  <si>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</si>
  <si>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</si>
  <si>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</si>
  <si>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</si>
  <si>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</si>
  <si>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</si>
  <si>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</si>
  <si>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</si>
  <si>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</si>
  <si>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</si>
  <si>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</si>
  <si>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</si>
  <si>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</si>
  <si>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</si>
  <si>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</si>
  <si>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</si>
  <si>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</si>
  <si>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</si>
  <si>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</si>
  <si>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</si>
  <si>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</si>
  <si>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</si>
  <si>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</si>
  <si>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</si>
  <si>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</si>
  <si>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</si>
  <si>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</si>
  <si>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</si>
  <si>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</si>
  <si>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</si>
  <si>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</si>
  <si>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</si>
  <si>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</si>
  <si>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</si>
  <si>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</si>
  <si>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</si>
  <si>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</si>
  <si>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</si>
  <si>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</si>
  <si>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</si>
  <si>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</si>
  <si>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</si>
  <si>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</si>
  <si>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</si>
  <si>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</si>
  <si>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</si>
  <si>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</si>
  <si>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</si>
  <si>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</si>
  <si>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</si>
  <si>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</si>
  <si>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</si>
  <si>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</si>
  <si>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</si>
  <si>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</si>
  <si>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</si>
  <si>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</si>
  <si>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</si>
  <si>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</si>
  <si>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</si>
  <si>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</si>
  <si>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</si>
  <si>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</si>
  <si>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</si>
  <si>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</si>
  <si>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</si>
  <si>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</si>
  <si>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</si>
  <si>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</si>
  <si>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</si>
  <si>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</si>
  <si>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</si>
  <si>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</si>
  <si>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</si>
  <si>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</si>
  <si>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</si>
  <si>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</si>
  <si>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</si>
  <si>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</si>
  <si>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</si>
  <si>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</si>
  <si>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</si>
  <si>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</si>
  <si>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</si>
  <si>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</si>
  <si>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</si>
  <si>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</si>
  <si>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</si>
  <si>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</si>
  <si>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</si>
  <si>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</si>
  <si>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</si>
  <si>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</si>
  <si>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</si>
  <si>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</si>
  <si>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</si>
  <si>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</si>
  <si>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</si>
  <si>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</si>
  <si>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</si>
  <si>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</si>
  <si>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</si>
  <si>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</si>
  <si>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</si>
  <si>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</si>
  <si>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</si>
  <si>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</si>
  <si>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</si>
  <si>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</si>
  <si>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</si>
  <si>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</si>
  <si>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</si>
  <si>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</si>
  <si>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</si>
  <si>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</si>
  <si>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</si>
  <si>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</si>
  <si>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</si>
  <si>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</si>
  <si>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</si>
  <si>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</si>
  <si>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</si>
  <si>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</si>
  <si>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</si>
  <si>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</si>
  <si>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</si>
  <si>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</si>
  <si>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</si>
  <si>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</si>
  <si>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</si>
  <si>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</si>
  <si>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</si>
  <si>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</si>
  <si>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</si>
  <si>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</si>
  <si>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</si>
  <si>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</si>
  <si>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</si>
  <si>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</si>
  <si>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</si>
  <si>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</si>
  <si>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</si>
  <si>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</si>
  <si>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</si>
  <si>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</si>
  <si>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</si>
  <si>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</si>
  <si>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</si>
  <si>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</si>
  <si>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</si>
  <si>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</si>
  <si>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</si>
  <si>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</si>
  <si>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</si>
  <si>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</si>
  <si>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</si>
  <si>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</si>
  <si>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</si>
  <si>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</si>
  <si>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</si>
  <si>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</si>
  <si>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</si>
  <si>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</si>
  <si>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</si>
  <si>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</si>
  <si>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</si>
  <si>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</si>
  <si>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</si>
  <si>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</si>
  <si>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</si>
  <si>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</si>
  <si>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</si>
  <si>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</si>
  <si>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</si>
  <si>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</si>
  <si>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</si>
  <si>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</si>
  <si>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</si>
  <si>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</si>
  <si>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</si>
  <si>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</si>
  <si>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</si>
  <si>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</si>
  <si>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</si>
  <si>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</si>
  <si>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</si>
  <si>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</si>
  <si>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</si>
  <si>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</si>
  <si>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</si>
  <si>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</si>
  <si>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</si>
  <si>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</si>
  <si>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</si>
  <si>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</si>
  <si>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</si>
  <si>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</si>
  <si>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</si>
  <si>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</si>
  <si>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</si>
  <si>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</si>
  <si>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</si>
  <si>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</si>
  <si>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</si>
  <si>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</si>
  <si>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</si>
  <si>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</si>
  <si>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</si>
  <si>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</si>
  <si>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</si>
  <si>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</si>
  <si>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</si>
  <si>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</si>
  <si>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</si>
  <si>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</si>
  <si>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</si>
  <si>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</si>
  <si>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</si>
  <si>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</si>
  <si>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</si>
  <si>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</si>
  <si>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</si>
  <si>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</si>
  <si>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</si>
  <si>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</si>
  <si>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</si>
  <si>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</si>
  <si>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</si>
  <si>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</si>
  <si>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</si>
  <si>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</si>
  <si>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</si>
  <si>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</si>
  <si>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</si>
  <si>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</si>
  <si>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</si>
  <si>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</si>
  <si>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</si>
  <si>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</si>
  <si>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</si>
  <si>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</si>
  <si>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</si>
  <si>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</si>
  <si>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</si>
  <si>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</si>
  <si>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</si>
  <si>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</si>
  <si>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</si>
  <si>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</si>
  <si>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</si>
  <si>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</si>
  <si>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</si>
  <si>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</si>
  <si>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</si>
  <si>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</si>
  <si>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</si>
  <si>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</si>
  <si>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</si>
  <si>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</si>
  <si>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</si>
  <si>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</si>
  <si>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</si>
  <si>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</si>
  <si>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</si>
  <si>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</si>
  <si>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</si>
  <si>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</si>
  <si>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</si>
  <si>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</si>
  <si>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</si>
  <si>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</si>
  <si>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</si>
  <si>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</si>
  <si>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</si>
  <si>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</si>
  <si>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</si>
  <si>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</si>
  <si>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</si>
  <si>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</si>
  <si>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</si>
  <si>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</si>
  <si>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</si>
  <si>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</si>
  <si>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</si>
  <si>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</si>
  <si>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</si>
  <si>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</si>
  <si>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</si>
  <si>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</si>
  <si>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</si>
  <si>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</si>
  <si>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</si>
  <si>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</si>
  <si>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</si>
  <si>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</si>
  <si>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</si>
  <si>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</si>
  <si>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</si>
  <si>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</si>
  <si>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</si>
  <si>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</si>
  <si>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</si>
  <si>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</si>
  <si>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</si>
  <si>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</si>
  <si>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</si>
  <si>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</si>
  <si>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</si>
  <si>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</si>
  <si>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</si>
  <si>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</si>
  <si>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</si>
  <si>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</si>
  <si>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</si>
  <si>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</si>
  <si>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</si>
  <si>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</si>
  <si>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</si>
  <si>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</si>
  <si>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</si>
  <si>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</si>
  <si>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</si>
  <si>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</si>
  <si>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</si>
  <si>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</si>
  <si>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</si>
  <si>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</si>
  <si>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</si>
  <si>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</si>
  <si>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</si>
  <si>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</si>
  <si>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</si>
  <si>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</si>
  <si>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</si>
  <si>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</si>
  <si>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</si>
  <si>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</si>
  <si>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</si>
  <si>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</si>
  <si>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</si>
  <si>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</si>
  <si>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</si>
  <si>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</si>
  <si>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</si>
  <si>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</si>
  <si>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</si>
  <si>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</si>
  <si>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</si>
  <si>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</si>
  <si>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</si>
  <si>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</si>
  <si>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</si>
  <si>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</si>
  <si>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</si>
  <si>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</si>
  <si>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</si>
  <si>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</si>
  <si>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</si>
  <si>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</si>
  <si>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</si>
  <si>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</si>
  <si>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</si>
  <si>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</si>
  <si>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</si>
  <si>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</si>
  <si>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</si>
  <si>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</si>
  <si>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</si>
  <si>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</si>
  <si>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</si>
  <si>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</si>
  <si>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</si>
  <si>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</si>
  <si>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</si>
  <si>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</si>
  <si>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</si>
  <si>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</si>
  <si>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</si>
  <si>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</si>
  <si>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</si>
  <si>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</si>
  <si>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</si>
  <si>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</si>
  <si>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</si>
  <si>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</si>
  <si>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</si>
  <si>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</si>
  <si>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</si>
  <si>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</si>
  <si>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</si>
  <si>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</si>
  <si>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</si>
  <si>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</si>
  <si>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</si>
  <si>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</si>
  <si>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</si>
  <si>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</si>
  <si>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</si>
  <si>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</si>
  <si>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</si>
  <si>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</si>
  <si>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</si>
  <si>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</si>
  <si>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</si>
  <si>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</si>
  <si>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</si>
  <si>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</si>
  <si>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</si>
  <si>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</si>
  <si>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</si>
  <si>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</si>
  <si>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</si>
  <si>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</si>
  <si>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</si>
  <si>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</si>
  <si>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</si>
  <si>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</si>
  <si>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</si>
  <si>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</si>
  <si>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</si>
  <si>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</si>
  <si>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</si>
  <si>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</si>
  <si>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</si>
  <si>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</si>
  <si>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</si>
  <si>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</si>
  <si>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</si>
  <si>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</si>
  <si>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</si>
  <si>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</si>
  <si>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</si>
  <si>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</si>
  <si>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</si>
  <si>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</si>
  <si>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</si>
  <si>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</si>
  <si>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</si>
  <si>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</si>
  <si>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</si>
  <si>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</si>
  <si>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</si>
  <si>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</si>
  <si>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</si>
  <si>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</si>
  <si>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</si>
  <si>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</si>
  <si>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</si>
  <si>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</si>
  <si>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</si>
  <si>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</si>
  <si>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</si>
  <si>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</si>
  <si>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</si>
  <si>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</si>
  <si>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</si>
  <si>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</si>
  <si>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</si>
  <si>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</si>
  <si>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</si>
  <si>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</si>
  <si>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</si>
  <si>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</si>
  <si>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</si>
  <si>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</si>
  <si>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</si>
  <si>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</si>
  <si>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</si>
  <si>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</si>
  <si>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</si>
  <si>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</si>
  <si>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</si>
  <si>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</si>
  <si>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</si>
  <si>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</si>
  <si>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</si>
  <si>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</si>
  <si>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</si>
  <si>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</si>
  <si>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</si>
  <si>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</si>
  <si>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</si>
  <si>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</si>
  <si>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</si>
  <si>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</si>
  <si>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</si>
  <si>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</si>
  <si>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</si>
  <si>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</si>
  <si>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</si>
  <si>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</si>
  <si>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</si>
  <si>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</si>
  <si>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</si>
  <si>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</si>
  <si>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</si>
  <si>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</si>
  <si>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</si>
  <si>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</si>
  <si>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</si>
  <si>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</si>
  <si>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</si>
  <si>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</si>
  <si>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</si>
  <si>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</si>
  <si>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</si>
  <si>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</si>
  <si>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</si>
  <si>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</si>
  <si>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</si>
  <si>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</si>
  <si>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</si>
  <si>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</si>
  <si>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</si>
  <si>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</si>
  <si>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</si>
  <si>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</si>
  <si>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</si>
  <si>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</si>
  <si>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</si>
  <si>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</si>
  <si>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</si>
  <si>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</si>
  <si>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</si>
  <si>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</si>
  <si>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</si>
  <si>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</si>
  <si>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</si>
  <si>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</si>
  <si>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</si>
  <si>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</si>
  <si>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</si>
  <si>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</si>
  <si>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</si>
  <si>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</si>
  <si>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</si>
  <si>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</si>
  <si>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</si>
  <si>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</si>
  <si>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</si>
  <si>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</si>
  <si>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</si>
  <si>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</si>
  <si>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</si>
  <si>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</si>
  <si>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</si>
  <si>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</si>
  <si>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</si>
  <si>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</si>
  <si>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</si>
  <si>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</si>
  <si>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</si>
  <si>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</si>
  <si>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</si>
  <si>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</si>
  <si>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</si>
  <si>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</si>
  <si>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</si>
  <si>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</si>
  <si>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</si>
  <si>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</si>
  <si>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</si>
  <si>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</si>
  <si>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</si>
  <si>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</si>
  <si>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</si>
  <si>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</si>
  <si>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</si>
  <si>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</si>
  <si>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</si>
  <si>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</si>
  <si>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</si>
  <si>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</si>
  <si>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</si>
  <si>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</si>
  <si>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</si>
  <si>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</si>
  <si>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</si>
  <si>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</si>
  <si>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</si>
  <si>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</si>
  <si>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</si>
  <si>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</si>
  <si>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</si>
  <si>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</si>
  <si>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</si>
  <si>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</si>
  <si>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</si>
  <si>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</si>
  <si>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</si>
  <si>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</si>
  <si>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</si>
  <si>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</si>
  <si>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</si>
  <si>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</si>
  <si>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</si>
  <si>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</si>
  <si>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</si>
  <si>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</si>
  <si>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</si>
  <si>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</si>
  <si>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</si>
  <si>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</si>
  <si>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</si>
  <si>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</si>
  <si>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</si>
  <si>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</si>
  <si>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</si>
  <si>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</si>
  <si>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</si>
  <si>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</si>
  <si>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</si>
  <si>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</si>
  <si>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</si>
  <si>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</si>
  <si>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</si>
  <si>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</si>
  <si>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</si>
  <si>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</si>
  <si>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</si>
  <si>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</si>
  <si>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</si>
  <si>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</si>
  <si>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</si>
  <si>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</si>
  <si>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</si>
  <si>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</si>
  <si>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</si>
  <si>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</si>
  <si>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</si>
  <si>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</si>
  <si>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</si>
  <si>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</si>
  <si>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</si>
  <si>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</si>
  <si>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</si>
  <si>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</si>
  <si>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</si>
  <si>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</si>
  <si>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</si>
  <si>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</si>
  <si>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</si>
  <si>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</si>
  <si>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</si>
  <si>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</si>
  <si>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</si>
  <si>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</si>
  <si>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</si>
  <si>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</si>
  <si>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</si>
  <si>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</si>
  <si>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</si>
  <si>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</si>
  <si>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</si>
  <si>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</si>
  <si>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</si>
  <si>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</si>
  <si>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</si>
  <si>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</si>
  <si>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</si>
  <si>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</si>
  <si>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</si>
  <si>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</si>
  <si>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</si>
  <si>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</si>
  <si>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</si>
  <si>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</si>
  <si>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</si>
  <si>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</si>
  <si>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</si>
  <si>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</si>
  <si>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</si>
  <si>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</si>
  <si>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</si>
  <si>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</si>
  <si>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</si>
  <si>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</si>
  <si>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</si>
  <si>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</si>
  <si>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</si>
  <si>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</si>
  <si>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</si>
  <si>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</si>
  <si>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</si>
  <si>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</si>
  <si>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</si>
  <si>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</si>
  <si>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</si>
  <si>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</si>
  <si>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</si>
  <si>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</si>
  <si>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</si>
  <si>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</si>
  <si>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</si>
  <si>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</si>
  <si>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</si>
  <si>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</si>
  <si>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</si>
  <si>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</si>
  <si>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</si>
  <si>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</si>
  <si>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</si>
  <si>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</si>
  <si>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</si>
  <si>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</si>
  <si>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</si>
  <si>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</si>
  <si>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</si>
  <si>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</si>
  <si>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</si>
  <si>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</si>
  <si>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</si>
  <si>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</si>
  <si>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</si>
  <si>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</si>
  <si>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</si>
  <si>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</si>
  <si>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</si>
  <si>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</si>
  <si>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</si>
  <si>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</si>
  <si>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</si>
  <si>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</si>
  <si>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</si>
  <si>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</si>
  <si>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</si>
  <si>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</si>
  <si>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</si>
  <si>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</si>
  <si>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</si>
  <si>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</si>
  <si>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</si>
  <si>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</si>
  <si>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</si>
  <si>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</si>
  <si>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</si>
  <si>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</si>
  <si>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</si>
  <si>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</si>
  <si>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</si>
  <si>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</si>
  <si>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</si>
  <si>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</si>
  <si>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</si>
  <si>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</si>
  <si>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</si>
  <si>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</si>
  <si>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</si>
  <si>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</si>
  <si>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</si>
  <si>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</si>
  <si>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</si>
  <si>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</si>
  <si>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</si>
  <si>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</si>
  <si>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</si>
  <si>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</si>
  <si>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</si>
  <si>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</si>
  <si>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</si>
  <si>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</si>
  <si>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</si>
  <si>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</si>
  <si>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</si>
  <si>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</si>
  <si>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</si>
  <si>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</si>
  <si>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</si>
  <si>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</si>
  <si>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</si>
  <si>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</si>
  <si>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</si>
  <si>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</si>
  <si>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</si>
  <si>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</si>
  <si>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</si>
  <si>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</si>
  <si>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</si>
  <si>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</si>
  <si>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</si>
  <si>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</si>
  <si>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</si>
  <si>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</si>
  <si>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</si>
  <si>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</si>
  <si>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</si>
  <si>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</si>
  <si>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</si>
  <si>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</si>
  <si>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</si>
  <si>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</si>
  <si>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</si>
  <si>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</si>
  <si>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</si>
  <si>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</si>
  <si>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</si>
  <si>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</si>
  <si>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</si>
  <si>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</si>
  <si>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</si>
  <si>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</si>
  <si>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</si>
  <si>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</si>
  <si>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</si>
  <si>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</si>
  <si>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</si>
  <si>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</si>
  <si>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</si>
  <si>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</si>
  <si>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</si>
  <si>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</si>
  <si>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</si>
  <si>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</si>
  <si>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</si>
  <si>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</si>
  <si>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</si>
  <si>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</si>
  <si>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</si>
  <si>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</si>
  <si>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</si>
  <si>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</si>
  <si>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</si>
  <si>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</si>
  <si>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</si>
  <si>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</si>
  <si>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</si>
  <si>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</si>
  <si>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</si>
  <si>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</si>
  <si>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</si>
  <si>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</si>
  <si>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</si>
  <si>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</si>
  <si>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</si>
  <si>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</si>
  <si>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</si>
  <si>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</si>
  <si>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</si>
  <si>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</si>
  <si>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</si>
  <si>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</si>
  <si>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</si>
  <si>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</si>
  <si>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</si>
  <si>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</si>
  <si>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</si>
  <si>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</si>
  <si>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</si>
  <si>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</si>
  <si>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</si>
  <si>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</si>
  <si>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</si>
  <si>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</si>
  <si>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</si>
  <si>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</si>
  <si>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</si>
  <si>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</si>
  <si>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</si>
  <si>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</si>
  <si>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</si>
  <si>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</si>
  <si>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</si>
  <si>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</si>
  <si>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</si>
  <si>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</si>
  <si>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</si>
  <si>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</si>
  <si>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</si>
  <si>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</si>
  <si>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</si>
  <si>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</si>
  <si>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</si>
  <si>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</si>
  <si>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</si>
  <si>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</si>
  <si>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</si>
  <si>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</si>
  <si>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</si>
  <si>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</si>
  <si>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</si>
  <si>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</si>
  <si>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</si>
  <si>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</si>
  <si>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</si>
  <si>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</si>
  <si>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</si>
  <si>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</si>
  <si>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</si>
  <si>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</si>
  <si>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</si>
  <si>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</si>
  <si>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</si>
  <si>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</si>
  <si>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</si>
  <si>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</si>
  <si>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</si>
  <si>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</si>
  <si>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</si>
  <si>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</si>
  <si>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</si>
  <si>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</si>
  <si>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</si>
  <si>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</si>
  <si>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</si>
  <si>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</si>
  <si>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</si>
  <si>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</si>
  <si>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</si>
  <si>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</si>
  <si>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</si>
  <si>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</si>
  <si>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</si>
  <si>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</si>
  <si>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</si>
  <si>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</si>
  <si>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</si>
  <si>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</si>
  <si>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</si>
  <si>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</si>
  <si>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</si>
  <si>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</si>
  <si>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</si>
  <si>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</si>
  <si>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</si>
  <si>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</si>
  <si>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</si>
  <si>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</si>
  <si>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</si>
  <si>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</si>
  <si>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</si>
  <si>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</si>
  <si>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</si>
  <si>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</si>
  <si>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</si>
  <si>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</si>
  <si>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</si>
  <si>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</si>
  <si>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</si>
  <si>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</si>
  <si>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</si>
  <si>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</si>
  <si>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</si>
  <si>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</si>
  <si>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</si>
  <si>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</si>
  <si>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</si>
  <si>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</si>
  <si>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</si>
  <si>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</si>
  <si>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</si>
  <si>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</si>
  <si>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</si>
  <si>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</si>
  <si>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</si>
  <si>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</si>
  <si>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</si>
  <si>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</si>
  <si>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</si>
  <si>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</si>
  <si>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</si>
  <si>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</si>
  <si>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</si>
  <si>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</si>
  <si>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</si>
  <si>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</si>
  <si>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</si>
  <si>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</si>
  <si>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</si>
  <si>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</si>
  <si>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</si>
  <si>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</si>
  <si>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</si>
  <si>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</si>
  <si>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</si>
  <si>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</si>
  <si>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</si>
  <si>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</si>
  <si>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</si>
  <si>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</si>
  <si>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</si>
  <si>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</si>
  <si>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</si>
  <si>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</si>
  <si>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</si>
  <si>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</si>
  <si>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</si>
  <si>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</si>
  <si>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</si>
  <si>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</si>
  <si>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</si>
  <si>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</si>
  <si>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</si>
  <si>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</si>
  <si>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</si>
  <si>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</si>
  <si>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</si>
  <si>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</si>
  <si>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</si>
  <si>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</si>
  <si>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</si>
  <si>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</si>
  <si>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</si>
  <si>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</si>
  <si>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</si>
  <si>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</si>
  <si>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</si>
  <si>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</si>
  <si>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</si>
  <si>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</si>
  <si>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</si>
  <si>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</si>
  <si>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</si>
  <si>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</si>
  <si>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</si>
  <si>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</si>
  <si>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</si>
  <si>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</si>
  <si>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</si>
  <si>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</si>
  <si>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</si>
  <si>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</si>
  <si>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</si>
  <si>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</si>
  <si>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</si>
  <si>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</si>
  <si>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</si>
  <si>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</si>
  <si>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</si>
  <si>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</si>
  <si>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</si>
  <si>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</si>
  <si>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</si>
  <si>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</si>
  <si>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</si>
  <si>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</si>
  <si>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</si>
  <si>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</si>
  <si>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</si>
  <si>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</si>
  <si>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</si>
  <si>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</si>
  <si>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</si>
  <si>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</si>
  <si>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</si>
  <si>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</si>
  <si>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</si>
  <si>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</si>
  <si>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</si>
  <si>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</si>
  <si>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</si>
  <si>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</si>
  <si>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</si>
  <si>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</si>
  <si>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</si>
  <si>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</si>
  <si>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</si>
  <si>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</si>
  <si>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</si>
  <si>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</si>
  <si>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</si>
  <si>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</si>
  <si>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</si>
  <si>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</si>
  <si>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</si>
  <si>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</si>
  <si>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</si>
  <si>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</si>
  <si>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</si>
  <si>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</si>
  <si>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</si>
  <si>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</si>
  <si>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</si>
  <si>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</si>
  <si>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</si>
  <si>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</si>
  <si>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</si>
  <si>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</si>
  <si>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</si>
  <si>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</si>
  <si>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</si>
  <si>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</si>
  <si>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</si>
  <si>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</si>
  <si>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</si>
  <si>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</si>
  <si>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</si>
  <si>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</si>
  <si>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</si>
  <si>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</si>
  <si>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</si>
  <si>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</si>
  <si>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</si>
  <si>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</si>
  <si>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</si>
  <si>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</si>
  <si>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</si>
  <si>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</si>
  <si>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</si>
  <si>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</si>
  <si>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</si>
  <si>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</si>
  <si>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</si>
  <si>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</si>
  <si>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</si>
  <si>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</si>
  <si>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</si>
  <si>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</si>
  <si>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</si>
  <si>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</si>
  <si>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</si>
  <si>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</si>
  <si>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</si>
  <si>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</si>
  <si>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</si>
  <si>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</si>
  <si>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</si>
  <si>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</si>
  <si>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</si>
  <si>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</si>
  <si>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</si>
  <si>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</si>
  <si>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</si>
  <si>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</si>
  <si>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</si>
  <si>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</si>
  <si>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</si>
  <si>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</si>
  <si>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</si>
  <si>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</si>
  <si>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</si>
  <si>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</si>
  <si>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</si>
  <si>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</si>
  <si>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</si>
  <si>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</si>
  <si>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</si>
  <si>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</si>
  <si>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</si>
  <si>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</si>
  <si>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</si>
  <si>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</si>
  <si>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</si>
  <si>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</si>
  <si>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</si>
  <si>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</si>
  <si>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</si>
  <si>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</si>
  <si>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</si>
  <si>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</si>
  <si>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</si>
  <si>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</si>
  <si>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</si>
  <si>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</si>
  <si>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</si>
  <si>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</si>
  <si>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</si>
  <si>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</si>
  <si>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</si>
  <si>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</si>
  <si>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</si>
  <si>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</si>
  <si>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</si>
  <si>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</si>
  <si>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</si>
  <si>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</si>
  <si>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</si>
  <si>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</si>
  <si>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</si>
  <si>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</si>
  <si>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</si>
  <si>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</si>
  <si>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</si>
  <si>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</si>
  <si>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</si>
  <si>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</si>
  <si>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</si>
  <si>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</si>
  <si>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</si>
  <si>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</si>
  <si>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</si>
  <si>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</si>
  <si>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</si>
  <si>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</si>
  <si>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</si>
  <si>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</si>
  <si>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</si>
  <si>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</si>
  <si>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</si>
  <si>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</si>
  <si>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</si>
  <si>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</si>
  <si>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</si>
  <si>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</si>
  <si>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</si>
  <si>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</si>
  <si>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</si>
  <si>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</si>
  <si>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</si>
  <si>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</si>
  <si>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</si>
  <si>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</si>
  <si>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</si>
  <si>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</si>
  <si>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</si>
  <si>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</si>
  <si>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</si>
  <si>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</si>
  <si>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</si>
  <si>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</si>
  <si>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</si>
  <si>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</si>
  <si>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</si>
  <si>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</si>
  <si>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</si>
  <si>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</si>
  <si>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</si>
  <si>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</si>
  <si>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</si>
  <si>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</si>
  <si>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</si>
  <si>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</si>
  <si>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</si>
  <si>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</si>
  <si>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</si>
  <si>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</si>
  <si>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</si>
  <si>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</si>
  <si>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</si>
  <si>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</si>
  <si>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</si>
  <si>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</si>
  <si>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</si>
  <si>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</si>
  <si>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</si>
  <si>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</si>
  <si>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</si>
  <si>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</si>
  <si>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</si>
  <si>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</si>
  <si>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</si>
  <si>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</si>
  <si>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</si>
  <si>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</si>
  <si>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</si>
  <si>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</si>
  <si>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</si>
  <si>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</si>
  <si>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</si>
  <si>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</si>
  <si>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</si>
  <si>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</si>
  <si>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</si>
  <si>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</si>
  <si>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</si>
  <si>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</si>
  <si>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</si>
  <si>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</si>
  <si>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</si>
  <si>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</si>
  <si>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</si>
  <si>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</si>
  <si>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</si>
  <si>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</si>
  <si>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</si>
  <si>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</si>
  <si>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</si>
  <si>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</si>
  <si>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</si>
  <si>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</si>
  <si>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</si>
  <si>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</si>
  <si>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</si>
  <si>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</si>
  <si>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</si>
  <si>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</si>
  <si>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</si>
  <si>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</si>
  <si>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</si>
  <si>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</si>
  <si>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</si>
  <si>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</si>
  <si>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</si>
  <si>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</si>
  <si>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</si>
  <si>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</si>
  <si>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</si>
  <si>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</si>
  <si>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</si>
  <si>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</si>
  <si>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</si>
  <si>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</si>
  <si>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</si>
  <si>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</si>
  <si>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</si>
  <si>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</si>
  <si>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</si>
  <si>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</si>
  <si>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</si>
  <si>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</si>
  <si>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</si>
  <si>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</si>
  <si>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</si>
  <si>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</si>
  <si>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</si>
  <si>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</si>
  <si>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</si>
  <si>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</si>
  <si>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</si>
  <si>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</si>
  <si>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</si>
  <si>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</si>
  <si>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</si>
  <si>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</si>
  <si>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</si>
  <si>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</si>
  <si>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</si>
  <si>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</si>
  <si>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</si>
  <si>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</si>
  <si>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</si>
  <si>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</si>
  <si>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</si>
  <si>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</si>
  <si>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</si>
  <si>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</si>
  <si>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</si>
  <si>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</si>
  <si>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</si>
  <si>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</si>
  <si>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</si>
  <si>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</si>
  <si>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</si>
  <si>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</si>
  <si>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</si>
  <si>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</si>
  <si>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</si>
  <si>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</si>
  <si>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</si>
  <si>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</si>
  <si>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</si>
  <si>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</si>
  <si>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</si>
  <si>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</si>
  <si>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</si>
  <si>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</si>
  <si>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</si>
  <si>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</si>
  <si>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</si>
  <si>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</si>
  <si>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</si>
  <si>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</si>
  <si>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</si>
  <si>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</si>
  <si>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</si>
  <si>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</si>
  <si>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</si>
  <si>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</si>
  <si>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</si>
  <si>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</si>
  <si>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</si>
  <si>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</si>
  <si>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</si>
  <si>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</si>
  <si>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</si>
  <si>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</si>
  <si>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</si>
  <si>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</si>
  <si>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</si>
  <si>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</si>
  <si>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</si>
  <si>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</si>
  <si>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</si>
  <si>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</si>
  <si>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</si>
  <si>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</si>
  <si>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</si>
  <si>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</si>
  <si>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</si>
  <si>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</si>
  <si>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</si>
  <si>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</si>
  <si>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</si>
  <si>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</si>
  <si>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</si>
  <si>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</si>
  <si>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</si>
  <si>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</si>
  <si>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</si>
  <si>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</si>
  <si>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</si>
  <si>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</si>
  <si>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</si>
  <si>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</si>
  <si>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</si>
  <si>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</si>
  <si>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</si>
  <si>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</si>
  <si>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</si>
  <si>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</si>
  <si>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</si>
  <si>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</si>
  <si>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</si>
  <si>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</si>
  <si>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</si>
  <si>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</si>
  <si>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</si>
  <si>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</si>
  <si>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</si>
  <si>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</si>
  <si>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</si>
  <si>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</si>
  <si>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</si>
  <si>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</si>
  <si>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</si>
  <si>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</si>
  <si>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</si>
  <si>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</si>
  <si>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</si>
  <si>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</si>
  <si>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</si>
  <si>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</si>
  <si>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</si>
  <si>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</si>
  <si>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</si>
  <si>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</si>
  <si>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</si>
  <si>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</si>
  <si>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</si>
  <si>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</si>
  <si>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</si>
  <si>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</si>
  <si>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</si>
  <si>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</si>
  <si>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</si>
  <si>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</si>
  <si>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</si>
  <si>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</si>
  <si>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</si>
  <si>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</si>
  <si>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</si>
  <si>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</si>
  <si>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</si>
  <si>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</si>
  <si>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</si>
  <si>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</si>
  <si>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</si>
  <si>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</si>
  <si>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</si>
  <si>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</si>
  <si>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</si>
  <si>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</si>
  <si>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</si>
  <si>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</si>
  <si>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</si>
  <si>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</si>
  <si>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</si>
  <si>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</si>
  <si>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</si>
  <si>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</si>
  <si>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</si>
  <si>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</si>
  <si>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</si>
  <si>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</si>
  <si>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</si>
  <si>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</si>
  <si>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</si>
  <si>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</si>
  <si>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</si>
  <si>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</si>
  <si>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</si>
  <si>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</si>
  <si>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</si>
  <si>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</si>
  <si>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</si>
  <si>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</si>
  <si>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</si>
  <si>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</si>
  <si>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</si>
  <si>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</si>
  <si>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</si>
  <si>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</si>
  <si>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</si>
  <si>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</si>
  <si>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</si>
  <si>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</si>
  <si>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</si>
  <si>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</si>
  <si>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</si>
  <si>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</si>
  <si>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</si>
  <si>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</si>
  <si>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</si>
  <si>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</si>
  <si>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</si>
  <si>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</si>
  <si>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</si>
  <si>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</si>
  <si>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</si>
  <si>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</si>
  <si>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</si>
  <si>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</si>
  <si>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</si>
  <si>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</si>
  <si>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</si>
  <si>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</si>
  <si>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</si>
  <si>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</si>
  <si>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</si>
  <si>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</si>
  <si>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</si>
  <si>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</si>
  <si>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</si>
  <si>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</si>
  <si>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</si>
  <si>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</si>
  <si>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</si>
  <si>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</si>
  <si>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</si>
  <si>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</si>
  <si>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</si>
  <si>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</si>
  <si>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</si>
  <si>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</si>
  <si>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</si>
  <si>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</si>
  <si>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</si>
  <si>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</si>
  <si>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</si>
  <si>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</si>
  <si>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</si>
  <si>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</si>
  <si>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</si>
  <si>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</si>
  <si>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</si>
  <si>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</si>
  <si>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</si>
  <si>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</si>
  <si>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</si>
  <si>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</si>
  <si>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</si>
  <si>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</si>
  <si>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</si>
  <si>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</si>
  <si>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</si>
  <si>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</si>
  <si>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</si>
  <si>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</si>
  <si>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</si>
  <si>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</si>
  <si>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</si>
  <si>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</si>
  <si>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</si>
  <si>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</si>
  <si>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</si>
  <si>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</si>
  <si>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</si>
  <si>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</si>
  <si>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</si>
  <si>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</si>
  <si>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</si>
  <si>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</si>
  <si>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</si>
  <si>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</si>
  <si>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</si>
  <si>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</si>
  <si>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</si>
  <si>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</si>
  <si>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</si>
  <si>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</si>
  <si>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</si>
  <si>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</si>
  <si>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</si>
  <si>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</si>
  <si>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</si>
  <si>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</si>
  <si>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</si>
  <si>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</si>
  <si>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</si>
  <si>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</si>
  <si>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</si>
  <si>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</si>
  <si>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</si>
  <si>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</si>
  <si>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</si>
  <si>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</si>
  <si>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</si>
  <si>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</si>
  <si>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</si>
  <si>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</si>
  <si>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</si>
  <si>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</si>
  <si>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</si>
  <si>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</si>
  <si>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</si>
  <si>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</si>
  <si>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</si>
  <si>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</si>
  <si>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</si>
  <si>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</si>
  <si>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</si>
  <si>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</si>
  <si>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</si>
  <si>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</si>
  <si>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</si>
  <si>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</si>
  <si>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</si>
  <si>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</si>
  <si>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</si>
  <si>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</si>
  <si>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</si>
  <si>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</si>
  <si>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</si>
  <si>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</si>
  <si>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</si>
  <si>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</si>
  <si>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</si>
  <si>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</si>
  <si>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</si>
  <si>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</si>
  <si>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</si>
  <si>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</si>
  <si>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</si>
  <si>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</si>
  <si>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</si>
  <si>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</si>
  <si>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</si>
  <si>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</si>
  <si>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</si>
  <si>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</si>
  <si>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</si>
  <si>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</si>
  <si>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</si>
  <si>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</si>
  <si>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</si>
  <si>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</si>
  <si>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</si>
  <si>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</si>
  <si>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</si>
  <si>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</si>
  <si>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</si>
  <si>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</si>
  <si>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</si>
  <si>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</si>
  <si>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</si>
  <si>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</si>
  <si>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</si>
  <si>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</si>
  <si>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</si>
  <si>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</si>
  <si>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</si>
  <si>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</si>
  <si>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</si>
  <si>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</si>
  <si>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</si>
  <si>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</si>
  <si>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</si>
  <si>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</si>
  <si>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</si>
  <si>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</si>
  <si>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</si>
  <si>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</si>
  <si>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</si>
  <si>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</si>
  <si>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</si>
  <si>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</si>
  <si>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</si>
  <si>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</si>
  <si>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</si>
  <si>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</si>
  <si>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</si>
  <si>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</si>
  <si>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</si>
  <si>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</si>
  <si>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</si>
  <si>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</si>
  <si>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</si>
  <si>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</si>
  <si>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</si>
  <si>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</si>
  <si>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</si>
  <si>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</si>
  <si>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</si>
  <si>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</si>
  <si>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</si>
  <si>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</si>
  <si>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</si>
  <si>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</si>
  <si>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</si>
  <si>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</si>
  <si>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</si>
  <si>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</si>
  <si>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</si>
  <si>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</si>
  <si>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</si>
  <si>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</si>
  <si>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</si>
  <si>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</si>
  <si>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</si>
  <si>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</si>
  <si>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</si>
  <si>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</si>
  <si>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</si>
  <si>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</si>
  <si>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</si>
  <si>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</si>
  <si>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</si>
  <si>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</si>
  <si>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</si>
  <si>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</si>
  <si>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</si>
  <si>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</si>
  <si>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</si>
  <si>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</si>
  <si>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</si>
  <si>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</si>
  <si>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</si>
  <si>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</si>
  <si>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</si>
  <si>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</si>
  <si>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</si>
  <si>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</si>
  <si>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</si>
  <si>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</si>
  <si>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</si>
  <si>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</si>
  <si>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</si>
  <si>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</si>
  <si>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</si>
  <si>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</si>
  <si>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</si>
  <si>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</si>
  <si>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</si>
  <si>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</si>
  <si>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</si>
  <si>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</si>
  <si>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</si>
  <si>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</si>
  <si>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</si>
  <si>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</si>
  <si>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</si>
  <si>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</si>
  <si>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</si>
  <si>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</si>
  <si>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</si>
  <si>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</si>
  <si>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</si>
  <si>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</si>
  <si>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</si>
  <si>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</si>
  <si>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</si>
  <si>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</si>
  <si>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</si>
  <si>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</si>
  <si>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</si>
  <si>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</si>
  <si>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</si>
  <si>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</si>
  <si>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</si>
  <si>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</si>
  <si>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</si>
  <si>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</si>
  <si>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</si>
  <si>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</si>
  <si>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</si>
  <si>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</si>
  <si>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</si>
  <si>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</si>
  <si>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</si>
  <si>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</si>
  <si>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</si>
  <si>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</si>
  <si>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</si>
  <si>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</si>
  <si>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</si>
  <si>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</si>
  <si>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</si>
  <si>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</si>
  <si>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</si>
  <si>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</si>
  <si>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</si>
  <si>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</si>
  <si>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</si>
  <si>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</si>
  <si>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</si>
  <si>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</si>
  <si>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</si>
  <si>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</si>
  <si>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</si>
  <si>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</si>
  <si>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</si>
  <si>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</si>
  <si>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</si>
  <si>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</si>
  <si>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</si>
  <si>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</si>
  <si>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</si>
  <si>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</si>
  <si>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</si>
  <si>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</si>
  <si>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</si>
  <si>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</si>
  <si>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</si>
  <si>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</si>
  <si>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</si>
  <si>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</si>
  <si>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</si>
  <si>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</si>
  <si>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</si>
  <si>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</si>
  <si>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</si>
  <si>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</si>
  <si>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</si>
  <si>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</si>
  <si>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</si>
  <si>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</si>
  <si>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</si>
  <si>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</si>
  <si>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</si>
  <si>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</si>
  <si>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</si>
  <si>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</si>
  <si>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</si>
  <si>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</si>
  <si>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</si>
  <si>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</si>
  <si>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</si>
  <si>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</si>
  <si>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</si>
  <si>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</si>
  <si>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</si>
  <si>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</si>
  <si>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</si>
  <si>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</si>
  <si>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</si>
  <si>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</si>
  <si>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</si>
  <si>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</si>
  <si>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</si>
  <si>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</si>
  <si>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</si>
  <si>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</si>
  <si>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</si>
  <si>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</si>
  <si>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</si>
  <si>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</si>
  <si>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</si>
  <si>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</si>
  <si>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</si>
  <si>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</si>
  <si>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</si>
  <si>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</si>
  <si>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</si>
  <si>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</si>
  <si>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</si>
  <si>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</si>
  <si>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</si>
  <si>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</si>
  <si>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</si>
  <si>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</si>
  <si>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</si>
  <si>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</si>
  <si>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</si>
  <si>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</si>
  <si>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</si>
  <si>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</si>
  <si>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</si>
  <si>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</si>
  <si>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</si>
  <si>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</si>
  <si>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</si>
  <si>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</si>
  <si>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</si>
  <si>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</si>
  <si>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</si>
  <si>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</si>
  <si>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</si>
  <si>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</si>
  <si>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</si>
  <si>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</si>
  <si>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</si>
  <si>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</si>
  <si>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</si>
  <si>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</si>
  <si>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</si>
  <si>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</si>
  <si>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</si>
  <si>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</si>
  <si>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</si>
  <si>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</si>
  <si>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</si>
  <si>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</si>
  <si>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</si>
  <si>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</si>
  <si>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</si>
  <si>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</si>
  <si>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</si>
  <si>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</si>
  <si>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</si>
  <si>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</si>
  <si>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</si>
  <si>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</si>
  <si>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</si>
  <si>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</si>
  <si>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</si>
  <si>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</si>
  <si>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</si>
  <si>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</si>
  <si>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</si>
  <si>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</si>
  <si>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</si>
  <si>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</si>
  <si>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</si>
  <si>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</si>
  <si>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</si>
  <si>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</si>
  <si>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</si>
  <si>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</si>
  <si>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</si>
  <si>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</si>
  <si>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</si>
  <si>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</si>
  <si>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</si>
  <si>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</si>
  <si>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</si>
  <si>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</si>
  <si>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</si>
  <si>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</si>
  <si>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</si>
  <si>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</si>
  <si>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</si>
  <si>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</si>
  <si>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</si>
  <si>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</si>
  <si>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</si>
  <si>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</si>
  <si>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</si>
  <si>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</si>
  <si>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</si>
  <si>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</si>
  <si>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</si>
  <si>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</si>
  <si>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</si>
  <si>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</si>
  <si>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</si>
  <si>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</si>
  <si>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</si>
  <si>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</si>
  <si>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</si>
  <si>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</si>
  <si>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</si>
  <si>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</si>
  <si>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</si>
  <si>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</si>
  <si>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</si>
  <si>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</si>
  <si>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</si>
  <si>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</si>
  <si>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</si>
  <si>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</si>
  <si>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</si>
  <si>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</si>
  <si>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</si>
  <si>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</si>
  <si>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</si>
  <si>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</si>
  <si>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</si>
  <si>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</si>
  <si>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</si>
  <si>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</si>
  <si>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</si>
  <si>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</si>
  <si>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</si>
  <si>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</si>
  <si>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</si>
  <si>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</si>
  <si>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</si>
  <si>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</si>
  <si>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</si>
  <si>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</si>
  <si>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</si>
  <si>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</si>
  <si>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</si>
  <si>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</si>
  <si>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</si>
  <si>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</si>
  <si>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</si>
  <si>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</si>
  <si>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</si>
  <si>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</si>
  <si>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</si>
  <si>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</si>
  <si>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</si>
  <si>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</si>
  <si>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</si>
  <si>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</si>
  <si>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</si>
  <si>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</si>
  <si>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</si>
  <si>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</si>
  <si>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</si>
  <si>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</si>
  <si>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</si>
  <si>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</si>
  <si>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</si>
  <si>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</si>
  <si>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</si>
  <si>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</si>
  <si>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</si>
  <si>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</si>
  <si>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</si>
  <si>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</si>
  <si>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</si>
  <si>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</si>
  <si>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</si>
  <si>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</si>
  <si>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</si>
  <si>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</si>
  <si>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</si>
  <si>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</si>
  <si>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</si>
  <si>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</si>
  <si>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</si>
  <si>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</si>
  <si>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</si>
  <si>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</si>
  <si>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</si>
  <si>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</si>
  <si>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</si>
  <si>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</si>
  <si>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</si>
  <si>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</si>
  <si>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</si>
  <si>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</si>
  <si>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</si>
  <si>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</si>
  <si>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</si>
  <si>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</si>
  <si>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</si>
  <si>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</si>
  <si>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</si>
  <si>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</si>
  <si>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</si>
  <si>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</si>
  <si>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</si>
  <si>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</si>
  <si>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</si>
  <si>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</si>
  <si>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</si>
  <si>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</si>
  <si>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</si>
  <si>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</si>
  <si>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</si>
  <si>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</si>
  <si>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</si>
  <si>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</si>
  <si>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</si>
  <si>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</si>
  <si>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</si>
  <si>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</si>
  <si>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</si>
  <si>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</si>
  <si>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</si>
  <si>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</si>
  <si>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</si>
  <si>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</si>
  <si>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</si>
  <si>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</si>
  <si>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</si>
  <si>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</si>
  <si>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</si>
  <si>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</si>
  <si>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</si>
  <si>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</si>
  <si>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</si>
  <si>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</si>
  <si>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</si>
  <si>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</si>
  <si>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</si>
  <si>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</si>
  <si>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</si>
  <si>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</si>
  <si>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</si>
  <si>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</si>
  <si>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</si>
  <si>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</si>
  <si>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</si>
  <si>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</si>
  <si>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</si>
  <si>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</si>
  <si>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</si>
  <si>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</si>
  <si>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</si>
  <si>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</si>
  <si>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</si>
  <si>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</si>
  <si>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</si>
  <si>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</si>
  <si>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</si>
  <si>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</si>
  <si>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</si>
  <si>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</si>
  <si>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</si>
  <si>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</si>
  <si>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</si>
  <si>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</si>
  <si>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</si>
  <si>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</si>
  <si>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</si>
  <si>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</si>
  <si>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</si>
  <si>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</si>
  <si>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</si>
  <si>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</si>
  <si>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</si>
  <si>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</si>
  <si>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</si>
  <si>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</si>
  <si>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</si>
  <si>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</si>
  <si>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</si>
  <si>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</si>
  <si>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</si>
  <si>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</si>
  <si>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</si>
  <si>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</si>
  <si>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</si>
  <si>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</si>
  <si>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</si>
  <si>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</si>
  <si>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</si>
  <si>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</si>
  <si>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</si>
  <si>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</si>
  <si>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</si>
  <si>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</si>
  <si>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</si>
  <si>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</si>
  <si>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</si>
  <si>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</si>
  <si>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</si>
  <si>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</si>
  <si>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</si>
  <si>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</si>
  <si>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</si>
  <si>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</si>
  <si>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</si>
  <si>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</si>
  <si>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</si>
  <si>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</si>
  <si>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</si>
  <si>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</si>
  <si>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</si>
  <si>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</si>
  <si>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</si>
  <si>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</si>
  <si>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</si>
  <si>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</si>
  <si>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</si>
  <si>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</si>
  <si>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</si>
  <si>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</si>
  <si>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</si>
  <si>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</si>
  <si>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</si>
  <si>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</si>
  <si>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</si>
  <si>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</si>
  <si>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</si>
  <si>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</si>
  <si>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</si>
  <si>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</si>
  <si>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</si>
  <si>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</si>
  <si>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</si>
  <si>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</si>
  <si>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</si>
  <si>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</si>
  <si>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</si>
  <si>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</si>
  <si>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</si>
  <si>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</si>
  <si>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</si>
  <si>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</si>
  <si>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</si>
  <si>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</si>
  <si>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</si>
  <si>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</si>
  <si>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</si>
  <si>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</si>
  <si>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</si>
  <si>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</si>
  <si>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</si>
  <si>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</si>
  <si>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</si>
  <si>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</si>
  <si>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</si>
  <si>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</si>
  <si>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</si>
  <si>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</si>
  <si>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</si>
  <si>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</si>
  <si>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</si>
  <si>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</si>
  <si>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</si>
  <si>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</si>
  <si>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</si>
  <si>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</si>
  <si>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</si>
  <si>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</si>
  <si>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</si>
  <si>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</si>
  <si>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</si>
  <si>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</si>
  <si>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</si>
  <si>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</si>
  <si>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</si>
  <si>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</si>
  <si>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</si>
  <si>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</si>
  <si>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</si>
  <si>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</si>
  <si>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</si>
  <si>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</si>
  <si>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</si>
  <si>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</si>
  <si>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</si>
  <si>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</si>
  <si>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</si>
  <si>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</si>
  <si>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</si>
  <si>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</si>
  <si>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</si>
  <si>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</si>
  <si>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</si>
  <si>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</si>
  <si>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</si>
  <si>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</si>
  <si>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</si>
  <si>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</si>
  <si>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</si>
  <si>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</si>
  <si>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</si>
  <si>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</si>
  <si>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</si>
  <si>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</si>
  <si>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</si>
  <si>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</si>
  <si>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</si>
  <si>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</si>
  <si>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</si>
  <si>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</si>
  <si>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</si>
  <si>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</si>
  <si>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</si>
  <si>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</si>
  <si>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</si>
  <si>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</si>
  <si>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</si>
  <si>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</si>
  <si>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</si>
  <si>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</si>
  <si>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</si>
  <si>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</si>
  <si>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</si>
  <si>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</si>
  <si>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</si>
  <si>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</si>
  <si>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</si>
  <si>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</si>
  <si>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</si>
  <si>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</si>
  <si>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</si>
  <si>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</si>
  <si>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</si>
  <si>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</si>
  <si>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</si>
  <si>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</si>
  <si>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</si>
  <si>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</si>
  <si>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</si>
  <si>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</si>
  <si>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</si>
  <si>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</si>
  <si>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</si>
  <si>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</si>
  <si>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</si>
  <si>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</si>
  <si>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</si>
  <si>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</si>
  <si>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</si>
  <si>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</si>
  <si>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</si>
  <si>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</si>
  <si>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</si>
  <si>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</si>
  <si>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</si>
  <si>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</si>
  <si>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</si>
  <si>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</si>
  <si>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</si>
  <si>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</si>
  <si>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</si>
  <si>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</si>
  <si>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</si>
  <si>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</si>
  <si>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</si>
  <si>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</si>
  <si>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</si>
  <si>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</si>
  <si>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</si>
  <si>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</si>
  <si>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</si>
  <si>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</si>
  <si>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</si>
  <si>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</si>
  <si>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</si>
  <si>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</si>
  <si>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</si>
  <si>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</si>
  <si>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</si>
  <si>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</si>
  <si>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</si>
  <si>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</si>
  <si>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</si>
  <si>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</si>
  <si>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</si>
  <si>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</si>
  <si>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</si>
  <si>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</si>
  <si>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</si>
  <si>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</si>
  <si>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</si>
  <si>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</si>
  <si>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</si>
  <si>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</si>
  <si>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</si>
  <si>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</si>
  <si>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</si>
  <si>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</si>
  <si>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</si>
  <si>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</si>
  <si>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</si>
  <si>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</si>
  <si>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</si>
  <si>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</si>
  <si>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</si>
  <si>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</si>
  <si>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</si>
  <si>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</si>
  <si>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</si>
  <si>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</si>
  <si>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</si>
  <si>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</si>
  <si>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</si>
  <si>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</si>
  <si>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</si>
  <si>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</si>
  <si>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</si>
  <si>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</si>
  <si>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</si>
  <si>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</si>
  <si>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</si>
  <si>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</si>
  <si>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</si>
  <si>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</si>
  <si>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</si>
  <si>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</si>
  <si>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</si>
  <si>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</si>
  <si>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</si>
  <si>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</si>
  <si>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</si>
  <si>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</si>
  <si>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</si>
  <si>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</si>
  <si>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</si>
  <si>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</si>
  <si>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</si>
  <si>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</si>
  <si>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</si>
  <si>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</si>
  <si>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</si>
  <si>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</si>
  <si>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</si>
  <si>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</si>
  <si>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</si>
  <si>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</si>
  <si>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</si>
  <si>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</si>
  <si>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</si>
  <si>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</si>
  <si>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</si>
  <si>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</si>
  <si>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</si>
  <si>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</si>
  <si>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</si>
  <si>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</si>
  <si>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</si>
  <si>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</si>
  <si>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</si>
  <si>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</si>
  <si>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</si>
  <si>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</si>
  <si>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</si>
  <si>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</si>
  <si>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</si>
  <si>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</si>
  <si>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</si>
  <si>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</si>
  <si>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</si>
  <si>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</si>
  <si>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</si>
  <si>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</si>
  <si>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</si>
  <si>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</si>
  <si>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</si>
  <si>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</si>
  <si>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</si>
  <si>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</si>
  <si>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</si>
  <si>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</si>
  <si>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</si>
  <si>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</si>
  <si>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</si>
  <si>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</si>
  <si>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</si>
  <si>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</si>
  <si>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</si>
  <si>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</si>
  <si>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</si>
  <si>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</si>
  <si>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</si>
  <si>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</si>
  <si>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</si>
  <si>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</si>
  <si>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</si>
  <si>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</si>
  <si>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</si>
  <si>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</si>
  <si>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</si>
  <si>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</si>
  <si>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</si>
  <si>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</si>
  <si>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</si>
  <si>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</si>
  <si>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</si>
  <si>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</si>
  <si>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</si>
  <si>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</si>
  <si>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</si>
  <si>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</si>
  <si>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</si>
  <si>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</si>
  <si>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</si>
  <si>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</si>
  <si>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</si>
  <si>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</si>
  <si>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</si>
  <si>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</si>
  <si>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</si>
  <si>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</si>
  <si>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</si>
  <si>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</si>
  <si>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</si>
  <si>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</si>
  <si>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</si>
  <si>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</si>
  <si>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</si>
  <si>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</si>
  <si>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</si>
  <si>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</si>
  <si>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</si>
  <si>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</si>
  <si>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</si>
  <si>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</si>
  <si>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</si>
  <si>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</si>
  <si>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</si>
  <si>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</si>
  <si>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</si>
  <si>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</si>
  <si>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</si>
  <si>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</si>
  <si>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</si>
  <si>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</si>
  <si>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</si>
  <si>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</si>
  <si>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</si>
  <si>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</si>
  <si>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</si>
  <si>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</si>
  <si>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</si>
  <si>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</si>
  <si>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</si>
  <si>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</si>
  <si>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</si>
  <si>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</si>
  <si>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</si>
  <si>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</si>
  <si>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</si>
  <si>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</si>
  <si>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</si>
  <si>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</si>
  <si>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</si>
  <si>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</si>
  <si>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</si>
  <si>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</si>
  <si>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</si>
  <si>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</si>
  <si>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</si>
  <si>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</si>
  <si>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</si>
  <si>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</si>
  <si>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</si>
  <si>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</si>
  <si>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</si>
  <si>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</si>
  <si>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</si>
  <si>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</si>
  <si>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</si>
  <si>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</si>
  <si>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</si>
  <si>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</si>
  <si>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</si>
  <si>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</si>
  <si>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</si>
  <si>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</si>
  <si>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</si>
  <si>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</si>
  <si>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</si>
  <si>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</si>
  <si>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</si>
  <si>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</si>
  <si>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</si>
  <si>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</si>
  <si>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</si>
  <si>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</si>
  <si>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</si>
  <si>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</si>
  <si>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</si>
  <si>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</si>
  <si>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</si>
  <si>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</si>
  <si>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</si>
  <si>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</si>
  <si>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</si>
  <si>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</si>
  <si>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</si>
  <si>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</si>
  <si>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</si>
  <si>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</si>
  <si>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</si>
  <si>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</si>
  <si>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</si>
  <si>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</si>
  <si>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</si>
  <si>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</si>
  <si>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</si>
  <si>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</si>
  <si>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</si>
  <si>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</si>
  <si>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</si>
  <si>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</si>
  <si>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</si>
  <si>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</si>
  <si>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</si>
  <si>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</si>
  <si>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</si>
  <si>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</si>
  <si>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</si>
  <si>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</si>
  <si>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</si>
  <si>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</si>
  <si>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</si>
  <si>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</si>
  <si>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</si>
  <si>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</si>
  <si>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</si>
  <si>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</si>
  <si>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</si>
  <si>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</si>
  <si>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</si>
  <si>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</si>
  <si>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</si>
  <si>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</si>
  <si>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</si>
  <si>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</si>
  <si>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</si>
  <si>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</si>
  <si>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</si>
  <si>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</si>
  <si>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</si>
  <si>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</si>
  <si>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</si>
  <si>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</si>
  <si>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</si>
  <si>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</si>
  <si>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</si>
  <si>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</si>
  <si>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</si>
  <si>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</si>
  <si>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</si>
  <si>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</si>
  <si>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</si>
  <si>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</si>
  <si>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</si>
  <si>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</si>
  <si>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</si>
  <si>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</si>
  <si>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</si>
  <si>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</si>
  <si>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</si>
  <si>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</si>
  <si>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</si>
  <si>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</si>
  <si>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</si>
  <si>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</si>
  <si>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</si>
  <si>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</si>
  <si>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</si>
  <si>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</si>
  <si>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</si>
  <si>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</si>
  <si>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</si>
  <si>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</si>
  <si>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</si>
  <si>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</si>
  <si>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</si>
  <si>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</si>
  <si>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</si>
  <si>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</si>
  <si>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</si>
  <si>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</si>
  <si>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</si>
  <si>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</si>
  <si>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</si>
  <si>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</si>
  <si>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</si>
  <si>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</si>
  <si>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</si>
  <si>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</si>
  <si>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</si>
  <si>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</si>
  <si>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</si>
  <si>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</si>
  <si>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</si>
  <si>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</si>
  <si>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</si>
  <si>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</si>
  <si>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</si>
  <si>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</si>
  <si>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</si>
  <si>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</si>
  <si>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</si>
  <si>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</si>
  <si>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</si>
  <si>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</si>
  <si>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</si>
  <si>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</si>
  <si>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</si>
  <si>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</si>
  <si>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</si>
  <si>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</si>
  <si>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</si>
  <si>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</si>
  <si>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</si>
  <si>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</si>
  <si>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</si>
  <si>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</si>
  <si>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</si>
  <si>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</si>
  <si>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</si>
  <si>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</si>
  <si>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</si>
  <si>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</si>
  <si>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</si>
  <si>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</si>
  <si>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</si>
  <si>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</si>
  <si>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</si>
  <si>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</si>
  <si>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</si>
  <si>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</si>
  <si>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</si>
  <si>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</si>
  <si>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</si>
  <si>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</si>
  <si>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</si>
  <si>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</si>
  <si>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</si>
  <si>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</si>
  <si>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</si>
  <si>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</si>
  <si>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</si>
  <si>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</si>
  <si>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</si>
  <si>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</si>
  <si>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</si>
  <si>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</si>
  <si>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</si>
  <si>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</si>
  <si>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</si>
  <si>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</si>
  <si>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</si>
  <si>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</si>
  <si>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</si>
  <si>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</si>
  <si>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</si>
  <si>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</si>
  <si>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</si>
  <si>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</si>
  <si>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</si>
  <si>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</si>
  <si>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</si>
  <si>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</si>
  <si>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</si>
  <si>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</si>
  <si>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</si>
  <si>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</si>
  <si>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</si>
  <si>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</si>
  <si>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</si>
  <si>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</si>
  <si>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</si>
  <si>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</si>
  <si>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</si>
  <si>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</si>
  <si>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</si>
  <si>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</si>
  <si>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</si>
  <si>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</si>
  <si>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</si>
  <si>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</si>
  <si>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</si>
  <si>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</si>
  <si>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</si>
  <si>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</si>
  <si>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</si>
  <si>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</si>
  <si>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</si>
  <si>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</si>
  <si>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</si>
  <si>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</si>
  <si>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</si>
  <si>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</si>
  <si>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</si>
  <si>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</si>
  <si>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</si>
  <si>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</si>
  <si>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</si>
  <si>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</si>
  <si>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</si>
  <si>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</si>
  <si>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</si>
  <si>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</si>
  <si>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</si>
  <si>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</si>
  <si>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</si>
  <si>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</si>
  <si>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</si>
  <si>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</si>
  <si>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</si>
  <si>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</si>
  <si>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</si>
  <si>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</si>
  <si>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</si>
  <si>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</si>
  <si>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</si>
  <si>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</si>
  <si>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</si>
  <si>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</si>
  <si>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</si>
  <si>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</si>
  <si>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</si>
  <si>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</si>
  <si>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</si>
  <si>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</si>
  <si>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</si>
  <si>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</si>
  <si>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</si>
  <si>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</si>
  <si>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</si>
  <si>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</si>
  <si>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</si>
  <si>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</si>
  <si>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</si>
  <si>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</si>
  <si>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</si>
  <si>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</si>
  <si>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</si>
  <si>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</si>
  <si>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</si>
  <si>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</si>
  <si>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</si>
  <si>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</si>
  <si>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</si>
  <si>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</si>
  <si>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</si>
  <si>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</si>
  <si>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</si>
  <si>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</si>
  <si>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</si>
  <si>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</si>
  <si>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</si>
  <si>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</si>
  <si>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</si>
  <si>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</si>
  <si>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</si>
  <si>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</si>
  <si>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</si>
  <si>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</si>
  <si>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</si>
  <si>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</si>
  <si>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</si>
  <si>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</si>
  <si>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</si>
  <si>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</si>
  <si>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</si>
  <si>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</si>
  <si>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</si>
  <si>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</si>
  <si>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</si>
  <si>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</si>
  <si>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</si>
  <si>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</si>
  <si>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</si>
  <si>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</si>
  <si>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</si>
  <si>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</si>
  <si>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</si>
  <si>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</si>
  <si>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</si>
  <si>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</si>
  <si>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</si>
  <si>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</si>
  <si>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</si>
  <si>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</si>
  <si>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</si>
  <si>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</si>
  <si>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</si>
  <si>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</si>
  <si>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</si>
  <si>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</si>
  <si>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</si>
  <si>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</si>
  <si>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</si>
  <si>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</si>
  <si>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</si>
  <si>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</si>
  <si>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</si>
  <si>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</si>
  <si>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</si>
  <si>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</si>
  <si>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</si>
  <si>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</si>
  <si>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</si>
  <si>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</si>
  <si>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</si>
  <si>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</si>
  <si>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</si>
  <si>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</si>
  <si>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</si>
  <si>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</si>
  <si>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</si>
  <si>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</si>
  <si>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</si>
  <si>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</si>
  <si>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</si>
  <si>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</si>
  <si>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</si>
  <si>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</si>
  <si>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</si>
  <si>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</si>
  <si>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</si>
  <si>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</si>
  <si>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</si>
  <si>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</si>
  <si>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</si>
  <si>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</si>
  <si>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</si>
  <si>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</si>
  <si>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</si>
  <si>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</si>
  <si>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</si>
  <si>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</si>
  <si>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</si>
  <si>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</si>
  <si>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</si>
  <si>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</si>
  <si>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</si>
  <si>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</si>
  <si>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</si>
  <si>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</si>
  <si>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</si>
  <si>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</si>
  <si>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</si>
  <si>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</si>
  <si>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</si>
  <si>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</si>
  <si>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</si>
  <si>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</si>
  <si>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</si>
  <si>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</si>
  <si>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</si>
  <si>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</si>
  <si>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</si>
  <si>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</si>
  <si>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</si>
  <si>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</si>
  <si>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</si>
  <si>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</si>
  <si>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</si>
  <si>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</si>
  <si>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</si>
  <si>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</si>
  <si>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</si>
  <si>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</si>
  <si>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</si>
  <si>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</si>
  <si>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</si>
  <si>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</si>
  <si>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</si>
  <si>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</si>
  <si>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</si>
  <si>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</si>
  <si>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</si>
  <si>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</si>
  <si>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</si>
  <si>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</si>
  <si>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</si>
  <si>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</si>
  <si>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</si>
  <si>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</si>
  <si>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</si>
  <si>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</si>
  <si>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</si>
  <si>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</si>
  <si>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</si>
  <si>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</si>
  <si>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</si>
  <si>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</si>
  <si>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</si>
  <si>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</si>
  <si>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</si>
  <si>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</si>
  <si>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</si>
  <si>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</si>
  <si>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</si>
  <si>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</si>
  <si>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</si>
  <si>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</si>
  <si>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</si>
  <si>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</si>
  <si>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</si>
  <si>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</si>
  <si>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</si>
  <si>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</si>
  <si>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</si>
  <si>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</si>
  <si>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</si>
  <si>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</si>
  <si>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</si>
  <si>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</si>
  <si>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</si>
  <si>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</si>
  <si>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</si>
  <si>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</si>
  <si>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</si>
  <si>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</si>
  <si>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</si>
  <si>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</si>
  <si>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</si>
  <si>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</si>
  <si>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</si>
  <si>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</si>
  <si>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</si>
  <si>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</si>
  <si>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</si>
  <si>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</si>
  <si>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</si>
  <si>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</si>
  <si>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</si>
  <si>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</si>
  <si>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</si>
  <si>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</si>
  <si>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</si>
  <si>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</si>
  <si>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</si>
  <si>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</si>
  <si>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</si>
  <si>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</si>
  <si>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</si>
  <si>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</si>
  <si>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</si>
  <si>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</si>
  <si>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</si>
  <si>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</si>
  <si>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</si>
  <si>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</si>
  <si>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</si>
  <si>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</si>
  <si>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</si>
  <si>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</si>
  <si>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</si>
  <si>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</si>
  <si>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</si>
  <si>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</si>
  <si>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</si>
  <si>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</si>
  <si>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</si>
  <si>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</si>
  <si>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</si>
  <si>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</si>
  <si>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</si>
  <si>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</si>
  <si>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</si>
  <si>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</si>
  <si>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</si>
  <si>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</si>
  <si>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</si>
  <si>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</si>
  <si>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</si>
  <si>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</si>
  <si>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</si>
  <si>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</si>
  <si>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PCM-20251208-00001742</t>
  </si>
  <si>
    <t>Critical</t>
  </si>
  <si>
    <t>ETA 60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</si>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</sst>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336.71677245370665</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t="s">
        <v>39110</v>
      </c>
      <c r="B4" s="124" t="str">
        <f>IFERROR(VLOOKUP(D4,DB!A:K,11,0),"")</f>
        <v>R1</v>
      </c>
      <c r="C4" s="124">
        <v>1</v>
      </c>
      <c r="D4" s="56" t="s">
        <v>20064</v>
      </c>
      <c r="E4" s="123" t="s">
        <v>39111</v>
      </c>
      <c r="F4" s="122">
        <v>45999.653310185182</v>
      </c>
      <c r="G4" s="121">
        <f ca="1">IFERROR(NOW()-F4,"-")</f>
        <v>1.1888194450875744E-2</v>
      </c>
      <c r="H4" s="122">
        <v>45999.64775462963</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45999.665198379633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45999.665198379633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45999.665198379633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45999.665198379633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45999.665198379633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45999.665198379633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45999.665198379633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45999.665198379633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45999.665198379633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45999.665198379633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45999.665198379633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45999.665198379633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45999.665198379633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45999.665198379633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45999.665198379633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45999.665198379633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45999.665198379633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45999.665198379633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45999.665198379633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45999.665198379633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45999.665198379633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45999.665198379633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45999.665198379633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45999.665198379633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45999.665198379633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45999.665198379633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45999.665198379633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45999.665198379633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45999.665198379633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45999.665198379633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45999.665198379633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45999.665198379633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45999.665198379633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45999.665198379633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45999.665198379633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45999.665198379633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45999.665198379633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45999.665198379633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45999.665198379633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45999.665198379633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45999.665198379633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45999.665198379633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45999.665198379633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45999.665198379633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45999.665198379633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45999.665198379633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45999.665198379633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45999.665198379633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45999.665198379633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45999.665198379633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45999.665198379633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45999.665198379633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45999.665198379633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45999.665198379633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45999.665198379633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45999.665198379633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45999.665198379633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45999.665198379633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45999.665198379633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45999.665198379633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45999.665198379633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45999.665198379633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45999.665198379633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45999.665198379633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45999.665198379633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45999.665198379633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45999.665198379633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45999.665198379633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45999.665198379633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45999.665198379633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45999.665198379633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45999.665198379633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45999.665198379633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45999.665198379633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45999.665198379633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45999.665198379633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45999.665198379633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45999.665198379633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45999.665198379633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45999.665198379633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45999.665198379633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45999.665198379633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45999.665198379633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45999.665198379633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45999.665198379633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45999.665198379633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45999.665198379633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45999.665198379633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45999.665198379633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45999.665198379633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45999.665198379633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45999.665198379633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45999.665198379633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45999.665198379633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45999.665198379633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45999.665198379633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45999.665198379633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45999.665198379633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45999.665198379633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45999.665198379633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45999.665198379633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45999.665198379633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45999.665198379633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45999.665198379633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45999.665198379633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45999.665198379633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45999.665198379633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45999.665198379633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45999.665198379633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45999.665198379633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45999.665198379633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45999.665198379633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45999.665198379633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45999.665198379633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45999.665198379633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45999.665198379633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45999.665198379633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45999.665198379633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45999.665198379633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45999.665198379633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45999.665198379633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45999.665198379633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45999.665198379633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45999.665198379633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45999.665198379633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45999.665198379633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45999.665198379633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45999.665198379633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45999.665198379633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45999.665198379633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45999.665198379633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45999.665198379633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45999.665198379633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45999.665198379633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45999.665198379633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45999.665198379633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45999.665198379633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45999.665198379633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45999.665198379633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45999.665198379633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45999.665198379633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45999.665198379633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45999.665198379633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45999.665198379633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45999.665198379633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45999.665198379633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45999.665198379633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45999.665198379633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45999.665198379633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45999.665198379633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45999.665198379633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45999.665198379633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45999.665198379633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45999.665198379633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45999.665198379633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45999.665198379633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45999.665198379633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45999.665198379633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45999.665198379633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45999.665198379633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45999.665198379633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45999.665198379633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45999.665198379633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45999.665198379633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45999.665198379633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45999.665198379633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45999.665198379633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45999.665198379633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45999.665198379633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45999.665198379633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45999.665198379633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45999.665198379633</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FDF3CD38-40BD-4AF4-91F7-2C9964D34704}"/>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174.66536041667132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15.277779398151324</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2.3098164351904416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39124</v>
      </c>
      <c r="E6" s="81" t="s">
        <v>39106</v>
      </c>
      <c r="F6" s="97"/>
      <c r="G6" s="98">
        <f ca="1">IFERROR(NOW()-F6,"-")</f>
        <v>45999.665198379633</v>
      </c>
      <c r="H6" s="154">
        <v>45999.555023148147</v>
      </c>
      <c r="I6" s="18" t="str">
        <f>IFERROR(VLOOKUP(D6,DB!A:F,6,0),"")</f>
        <v>SCECO</v>
      </c>
      <c r="J6" s="18" t="str">
        <f>IFERROR(VLOOKUP(D6,DB!A:G,7,0),"")</f>
        <v>Vandalized</v>
      </c>
      <c r="K6" s="19" t="s">
        <v>39125</v>
      </c>
      <c r="L6" s="18" t="str">
        <f>IFERROR(VLOOKUP(D6,DB!A:I,9,0),"")</f>
        <v>Latis</v>
      </c>
    </row>
    <row r="7" spans="1:12" ht="31.5" customHeight="1">
      <c r="A7" s="96"/>
      <c r="B7" s="18" t="str">
        <f>IFERROR(VLOOKUP(D7,DB!A:K,11,0),"")</f>
        <v/>
      </c>
      <c r="C7" s="18"/>
      <c r="D7" s="18"/>
      <c r="E7" s="81"/>
      <c r="F7" s="97"/>
      <c r="G7" s="98">
        <f ca="1">IFERROR(NOW()-F7,"-")</f>
        <v>45999.665198379633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45999.665198379633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45999.665198379633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45999.665198379633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45999.665198379633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45999.665198379633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45999.665198379633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45999.665198379633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45999.665198379633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45999.665198379633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45999.665198379633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45999.665198379633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45999.665198379633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45999.665198379633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45999.665198379633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45999.665198379633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45999.665198379633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45999.665198379633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45999.665198379633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45999.665198379633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45999.665198379633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45999.665198379633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45999.665198379633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45999.665198379633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45999.665198379633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45999.665198379633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45999.665198379633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45999.665198379633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45999.665198379633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45999.665198379633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45999.665198379633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45999.665198379633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45999.665198379633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45999.665198379633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45999.665198379633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45999.665198379633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45999.665198379633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45999.665198379633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45999.665198379633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45999.665198379633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45999.665198379633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45999.665198379633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45999.665198379633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45999.665198379633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45999.665198379633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45999.665198379633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45999.665198379633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45999.665198379633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45999.665198379633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45999.665198379633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45999.665198379633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45999.665198379633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45999.665198379633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45999.665198379633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45999.665198379633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45999.665198379633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45999.665198379633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45999.665198379633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45999.665198379633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45999.665198379633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45999.665198379633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45999.665198379633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45999.665198379633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45999.665198379633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45999.665198379633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45999.665198379633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45999.665198379633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45999.665198379633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45999.665198379633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45999.665198379633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45999.665198379633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45999.665198379633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45999.665198379633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45999.665198379633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45999.665198379633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45999.665198379633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45999.665198379633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45999.665198379633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45999.665198379633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45999.665198379633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45999.665198379633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45999.665198379633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45999.665198379633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45999.665198379633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45999.665198379633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45999.665198379633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45999.665198379633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45999.665198379633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45999.665198379633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45999.665198379633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45999.665198379633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45999.665198379633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45999.665198379633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45999.665198379633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45999.665198379633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45999.665198379633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45999.665198379633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45999.665198379633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45999.665198379633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45999.665198379633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45999.665198379633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45999.665198379633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45999.665198379633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45999.665198379633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45999.665198379633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45999.665198379633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45999.665198379633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45999.665198379633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45999.665198379633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45999.665198379633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45999.665198379633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45999.665198379633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45999.665198379633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45999.665198379633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45999.665198379633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45999.665198379633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45999.665198379633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45999.665198379633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45999.665198379633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45999.665198379633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45999.665198379633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45999.665198379633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45999.665198379633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45999.665198379633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45999.665198379633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45999.665198379633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45999.665198379633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45999.665198379633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45999.665198379633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45999.665198379633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45999.665198379633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45999.665198379633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45999.665198379633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45999.665198379633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45999.665198379633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45999.665198379633</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45999.665198379633</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45999.665198379633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45999.665198379633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45999.665198379633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45999.665198379633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45999.665198379633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45999.665198379633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45999.665198379633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45999.665198379633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45999.665198379633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45999.665198379633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45999.665198379633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45999.665198379633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45999.665198379633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45999.665198379633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45999.665198379633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45999.665198379633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45999.665198379633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45999.665198379633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45999.665198379633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45999.665198379633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45999.665198379633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45999.665198379633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45999.665198379633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45999.665198379633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45999.665198379633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45999.665198379633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45999.665198379633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45999.665198379633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45999.665198379633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45999.665198379633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45999.665198379633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45999.665198379633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45999.665198379633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45999.665198379633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45999.665198379633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45999.665198379633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45999.665198379633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45999.665198379633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45999.665198379633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45999.665198379633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45999.665198379633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45999.665198379633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45999.665198379633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45999.665198379633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45999.665198379633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45999.665198379633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45999.665198379633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45999.665198379633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45999.665198379633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45999.665198379633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45999.665198379633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45999.665198379633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45999.665198379633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45999.665198379633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45999.665198379633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45999.665198379633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45999.665198379633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45999.665198379633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45999.665198379633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45999.665198379633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45999.665198379633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45999.665198379633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45999.665198379633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45999.665198379633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45999.665198379633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45999.665198379633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45999.665198379633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45999.665198379633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45999.665198379633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45999.665198379633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45999.665198379633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45999.665198379633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45999.665198379633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45999.665198379633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45999.665198379633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45999.665198379633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45999.665198379633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45999.665198379633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45999.665198379633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45999.665198379633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45999.665198379633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45999.665198379633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45999.665198379633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45999.665198379633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45999.665198379633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45999.665198379633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45999.665198379633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45999.665198379633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45999.665198379633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45999.665198379633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45999.665198379633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45999.665198379633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45999.665198379633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45999.665198379633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45999.665198379633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45999.665198379633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45999.665198379633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45999.665198379633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45999.665198379633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45999.665198379633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45999.665198379633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45999.665198379633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45999.665198379633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45999.665198379633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45999.665198379633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45999.665198379633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45999.665198379633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45999.665198379633</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45999.665198379633</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45999.665198379633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45999.665198379633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45999.665198379633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45999.665198379633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45999.665198379633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45999.665198379633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45999.665198379633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45999.665198379633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45999.665198379633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45999.665198379633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45999.665198379633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45999.665198379633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45999.665198379633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45999.665198379633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45999.665198379633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45999.665198379633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45999.665198379633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45999.665198379633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45999.665198379633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45999.665198379633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45999.665198379633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45999.665198379633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45999.665198379633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45999.665198379633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45999.665198379633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45999.665198379633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45999.665198379633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45999.665198379633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45999.665198379633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45999.665198379633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45999.665198379633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45999.665198379633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45999.665198379633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45999.665198379633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45999.665198379633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45999.665198379633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45999.665198379633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45999.665198379633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45999.665198379633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45999.665198379633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45999.665198379633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45999.665198379633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45999.665198379633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45999.665198379633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45999.665198379633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45999.665198379633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45999.665198379633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45999.665198379633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45999.665198379633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45999.665198379633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45999.665198379633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45999.665198379633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45999.665198379633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45999.665198379633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45999.665198379633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45999.665198379633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45999.665198379633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45999.665198379633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45999.665198379633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45999.665198379633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45999.665198379633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45999.665198379633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45999.665198379633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45999.665198379633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45999.665198379633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45999.665198379633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45999.665198379633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45999.665198379633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45999.665198379633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45999.665198379633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45999.665198379633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45999.665198379633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45999.665198379633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45999.665198379633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45999.665198379633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45999.665198379633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45999.665198379633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45999.665198379633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45999.665198379633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45999.665198379633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45999.665198379633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45999.665198379633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45999.665198379633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45999.665198379633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45999.665198379633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45999.665198379633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45999.665198379633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45999.665198379633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45999.665198379633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45999.665198379633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45999.665198379633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45999.665198379633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45999.665198379633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45999.665198379633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45999.665198379633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45999.665198379633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45999.665198379633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45999.665198379633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45999.665198379633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45999.665198379633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45999.665198379633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45999.665198379633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45999.665198379633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45999.665198379633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45999.665198379633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45999.665198379633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45999.665198379633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45999.665198379633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45999.665198379633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45999.665198379633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45999.665198379633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45999.665198379633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45999.665198379633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45999.665198379633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45999.665198379633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45999.665198379633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45999.665198379633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45999.665198379633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45999.665198379633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45999.665198379633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45999.665198379633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45999.665198379633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45999.665198379633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45999.665198379633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45999.665198379633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45999.665198379633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45999.665198379633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45999.665198379633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45999.665198379633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45999.665198379633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45999.665198379633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45999.665198379633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45999.665198379633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45999.665198379633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45999.665198379633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45999.665198379633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45999.665198379633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45999.665198379633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45999.665198379633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45999.665198379633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45999.665198379633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45999.665198379633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45999.665198379633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45999.665198379633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45999.665198379633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45999.665198379633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45999.665198379633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45999.665198379633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45999.665198379633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45999.665198379633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45999.665198379633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45999.665198379633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45999.665198379633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45999.665198379633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45999.665198379633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45999.665198379633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45999.665198379633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45999.665198379633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45999.665198379633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45999.665198379633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45999.665198379633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45999.665198379633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45999.665198379633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45999.665198379633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45999.665198379633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45999.665198379633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45999.665198379633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45999.665198379633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45999.665198379633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45999.665198379633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45999.665198379633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45999.665198379633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45999.665198379633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45999.665198379633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45999.665198379633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45999.665198379633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45999.665198379633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45999.665198379633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45999.665198379633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45999.665198379633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45999.665198379633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45999.665198379633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45999.665198379633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45999.665198379633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45999.665198379633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45999.665198379633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45999.665198379633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45999.665198379633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45999.665198379633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45999.665198379633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45999.665198379633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45999.665198379633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45999.665198379633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45999.665198379633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45999.665198379633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45999.665198379633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45999.665198379633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45999.665198379633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45999.665198379633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45999.665198379633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45999.665198379633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45999.665198379633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45999.665198379633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45999.665198379633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45999.665198379633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45999.665198379633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45999.665198379633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45999.665198379633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45999.665198379633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45999.665198379633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45999.665198379633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45999.665198379633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45999.665198379633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45999.665198379633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45999.665198379633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45999.665198379633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45999.665198379633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45999.665198379633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45999.665198379633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45999.665198379633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45999.665198379633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45999.665198379633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45999.665198379633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45999.665198379633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45999.665198379633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45999.665198379633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45999.665198379633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45999.665198379633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45999.665198379633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45999.665198379633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45999.665198379633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45999.665198379633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45999.665198379633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45999.665198379633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45999.665198379633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45999.665198379633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45999.665198379633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45999.665198379633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45999.665198379633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45999.665198379633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45999.665198379633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45999.665198379633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45999.665198379633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45999.665198379633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45999.665198379633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45999.665198379633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45999.665198379633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45999.665198379633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45999.665198379633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45999.665198379633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45999.665198379633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45999.665198379633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45999.665198379633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45999.665198379633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45999.665198379633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45999.665198379633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45999.665198379633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45999.665198379633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45999.665198379633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45999.665198379633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45999.665198379633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45999.665198379633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45999.665198379633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45999.665198379633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45999.665198379633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45999.665198379633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45999.665198379633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45999.665198379633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45999.665198379633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45999.665198379633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45999.665198379633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45999.665198379633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45999.665198379633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45999.665198379633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45999.665198379633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45999.665198379633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45999.665198379633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45999.665198379633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45999.665198379633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45999.665198379633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45999.665198379633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45999.665198379633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45999.665198379633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45999.665198379633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45999.665198379633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45999.665198379633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45999.665198379633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45999.665198379633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45999.665198379633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45999.665198379633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45999.665198379633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45999.665198379633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45999.665198379633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45999.665198379633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45999.665198379633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45999.665198379633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45999.665198379633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45999.665198379633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45999.665198379633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45999.665198379633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45999.665198379633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45999.665198379633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45999.665198379633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45999.665198379633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45999.665198379633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45999.665198379633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45999.665198379633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45999.665198379633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45999.665198379633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45999.665198379633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45999.665198379633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45999.665198379633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45999.665198379633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45999.665198379633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45999.665198379633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45999.665198379633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45999.665198379633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45999.665198379633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45999.665198379633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45999.665198379633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45999.665198379633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45999.665198379633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45999.665198379633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45999.665198379633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45999.665198379633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45999.665198379633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45999.665198379633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45999.665198379633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45999.665198379633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45999.665198379633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45999.665198379633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45999.665198379633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45999.665198379633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45999.665198379633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45999.665198379633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45999.665198379633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45999.665198379633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45999.665198379633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45999.665198379633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45999.665198379633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45999.665198379633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45999.665198379633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45999.665198379633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45999.665198379633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45999.665198379633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45999.665198379633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45999.665198379633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45999.665198379633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45999.665198379633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45999.665198379633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45999.665198379633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45999.665198379633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45999.665198379633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45999.665198379633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45999.665198379633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45999.665198379633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45999.665198379633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45999.665198379633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45999.665198379633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45999.665198379633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45999.665198379633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45999.665198379633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45999.665198379633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45999.665198379633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45999.665198379633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45999.665198379633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45999.665198379633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45999.665198379633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45999.665198379633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45999.665198379633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45999.665198379633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45999.665198379633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45999.665198379633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45999.665198379633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45999.665198379633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45999.665198379633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45999.665198379633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45999.665198379633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45999.665198379633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45999.665198379633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45999.665198379633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45999.665198379633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45999.665198379633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45999.665198379633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45999.665198379633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45999.665198379633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45999.665198379633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45999.665198379633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45999.665198379633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45999.665198379633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45999.665198379633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45999.665198379633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45999.665198379633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45999.665198379633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45999.665198379633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45999.665198379633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45999.665198379633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45999.665198379633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45999.665198379633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45999.665198379633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45999.665198379633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45999.665198379633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45999.665198379633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45999.665198379633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45999.665198379633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45999.665198379633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45999.665198379633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45999.665198379633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45999.665198379633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45999.665198379633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45999.665198379633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45999.665198379633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45999.665198379633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45999.665198379633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45999.665198379633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45999.665198379633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45999.665198379633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45999.665198379633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45999.665198379633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45999.665198379633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45999.665198379633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45999.665198379633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45999.665198379633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45999.665198379633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45999.665198379633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45999.665198379633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45999.665198379633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45999.665198379633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45999.665198379633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45999.665198379633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45999.665198379633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45999.665198379633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45999.665198379633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45999.665198379633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45999.665198379633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45999.665198379633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45999.665198379633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45999.665198379633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45999.665198379633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45999.665198379633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45999.665198379633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45999.665198379633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45999.665198379633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45999.665198379633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45999.665198379633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45999.665198379633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45999.665198379633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45999.665198379633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45999.665198379633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45999.665198379633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45999.665198379633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45999.665198379633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45999.665198379633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45999.665198379633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45999.665198379633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45999.665198379633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45999.665198379633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45999.665198379633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45999.665198379633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45999.665198379633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45999.665198379633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45999.665198379633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45999.665198379633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45999.665198379633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45999.665198379633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45999.665198379633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45999.665198379633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45999.665198379633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45999.665198379633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45999.665198379633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45999.665198379633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45999.665198379633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45999.665198379633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45999.665198379633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45999.665198379633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45999.665198379633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45999.665198379633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45999.665198379633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45999.665198379633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45999.665198379633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45999.665198379633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45999.665198379633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45999.665198379633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45999.665198379633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45999.665198379633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45999.665198379633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45999.665198379633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45999.665198379633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45999.665198379633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45999.665198379633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45999.665198379633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45999.665198379633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45999.665198379633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45999.665198379633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45999.665198379633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45999.665198379633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45999.665198379633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45999.665198379633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45999.665198379633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45999.665198379633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45999.665198379633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45999.665198379633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45999.665198379633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45999.665198379633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45999.665198379633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45999.665198379633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45999.665198379633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45999.665198379633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45999.665198379633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45999.665198379633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45999.665198379633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45999.665198379633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45999.665198379633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45999.665198379633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45999.665198379633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45999.665198379633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45999.665198379633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45999.665198379633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45999.665198379633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45999.665198379633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45999.665198379633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45999.665198379633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45999.665198379633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45999.665198379633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45999.665198379633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45999.665198379633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45999.665198379633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45999.665198379633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45999.665198379633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45999.665198379633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45999.665198379633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45999.665198379633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45999.665198379633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45999.665198379633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45999.665198379633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45999.665198379633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45999.665198379633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45999.665198379633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45999.665198379633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45999.665198379633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45999.665198379633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45999.665198379633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45999.665198379633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45999.665198379633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45999.665198379633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45999.665198379633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45999.665198379633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45999.665198379633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45999.665198379633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45999.665198379633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45999.665198379633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45999.665198379633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45999.665198379633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45999.665198379633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45999.665198379633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45999.665198379633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45999.665198379633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45999.665198379633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45999.665198379633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45999.665198379633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45999.665198379633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45999.665198379633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45999.665198379633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45999.665198379633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45999.665198379633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45999.665198379633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45999.665198379633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45999.665198379633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45999.665198379633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45999.665198379633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45999.665198379633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45999.665198379633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45999.665198379633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45999.665198379633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45999.665198379633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45999.665198379633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45999.665198379633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45999.665198379633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45999.665198379633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45999.665198379633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45999.665198379633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45999.665198379633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45999.665198379633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45999.665198379633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45999.665198379633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45999.665198379633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45999.665198379633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45999.665198379633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45999.665198379633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45999.665198379633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45999.665198379633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45999.665198379633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45999.665198379633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45999.665198379633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45999.665198379633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45999.665198379633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45999.665198379633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45999.665198379633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45999.665198379633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45999.665198379633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45999.665198379633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45999.665198379633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45999.665198379633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45999.665198379633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45999.665198379633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45999.665198379633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45999.665198379633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45999.665198379633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45999.665198379633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45999.665198379633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45999.665198379633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45999.665198379633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45999.665198379633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45999.665198379633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45999.665198379633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45999.665198379633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45999.665198379633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45999.665198379633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45999.665198379633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45999.665198379633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45999.665198379633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45999.665198379633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45999.665198379633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45999.665198379633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45999.665198379633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45999.665198379633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45999.665198379633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45999.665198379633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45999.665198379633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45999.665198379633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45999.665198379633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45999.665198379633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45999.665198379633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45999.665198379633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45999.665198379633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45999.665198379633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45999.665198379633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45999.665198379633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45999.665198379633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45999.665198379633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45999.665198379633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45999.665198379633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45999.665198379633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45999.665198379633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45999.665198379633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45999.665198379633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45999.665198379633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45999.665198379633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45999.665198379633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45999.665198379633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45999.665198379633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45999.665198379633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45999.665198379633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45999.665198379633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45999.665198379633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45999.665198379633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45999.665198379633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45999.665198379633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45999.665198379633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45999.665198379633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45999.665198379633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45999.665198379633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45999.665198379633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45999.665198379633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45999.665198379633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45999.665198379633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45999.665198379633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45999.665198379633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45999.665198379633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45999.665198379633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45999.665198379633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45999.665198379633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45999.665198379633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45999.665198379633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45999.665198379633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45999.665198379633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45999.665198379633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45999.665198379633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45999.665198379633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45999.665198379633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45999.665198379633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45999.665198379633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45999.665198379633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45999.665198379633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45999.665198379633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45999.665198379633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45999.665198379633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45999.665198379633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45999.665198379633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45999.665198379633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45999.665198379633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45999.665198379633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45999.665198379633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45999.665198379633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45999.665198379633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45999.665198379633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45999.665198379633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45999.665198379633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45999.665198379633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45999.665198379633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45999.665198379633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45999.665198379633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45999.665198379633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45999.665198379633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45999.665198379633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45999.665198379633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45999.665198379633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45999.665198379633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45999.665198379633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45999.665198379633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45999.665198379633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45999.665198379633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45999.665198379633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45999.665198379633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45999.665198379633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45999.665198379633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45999.665198379633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45999.665198379633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45999.665198379633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45999.665198379633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45999.665198379633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45999.665198379633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45999.665198379633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45999.665198379633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45999.665198379633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45999.665198379633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45999.665198379633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45999.665198379633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45999.665198379633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45999.665198379633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45999.665198379633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45999.665198379633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45999.665198379633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45999.665198379633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45999.665198379633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45999.665198379633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45999.665198379633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45999.665198379633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45999.665198379633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45999.665198379633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45999.665198379633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45999.665198379633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45999.665198379633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45999.665198379633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45999.665198379633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45999.665198379633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45999.665198379633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45999.665198379633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45999.665198379633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45999.665198379633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45999.665198379633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45999.665198379633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45999.665198379633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45999.665198379633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45999.665198379633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45999.665198379633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45999.665198379633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45999.665198379633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45999.665198379633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45999.665198379633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45999.665198379633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45999.665198379633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45999.665198379633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45999.665198379633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45999.665198379633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45999.665198379633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45999.665198379633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45999.665198379633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45999.665198379633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45999.665198379633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45999.665198379633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45999.665198379633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45999.665198379633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45999.665198379633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45999.665198379633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45999.665198379633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45999.665198379633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45999.665198379633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45999.665198379633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45999.665198379633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45999.665198379633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45999.665198379633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45999.665198379633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45999.665198379633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45999.665198379633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45999.665198379633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45999.665198379633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45999.665198379633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45999.665198379633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45999.665198379633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45999.665198379633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45999.665198379633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45999.665198379633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45999.665198379633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45999.665198379633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45999.665198379633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45999.665198379633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45999.665198379633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45999.665198379633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45999.665198379633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45999.665198379633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45999.665198379633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45999.665198379633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45999.665198379633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45999.665198379633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45999.665198379633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45999.665198379633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45999.665198379633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45999.665198379633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45999.665198379633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45999.665198379633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45999.665198379633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45999.665198379633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45999.665198379633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45999.665198379633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45999.665198379633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45999.665198379633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45999.665198379633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45999.665198379633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45999.665198379633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45999.665198379633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45999.665198379633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45999.665198379633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45999.665198379633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45999.665198379633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45999.665198379633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45999.665198379633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45999.665198379633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45999.665198379633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45999.665198379633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45999.665198379633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45999.665198379633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45999.665198379633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45999.665198379633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45999.665198379633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45999.665198379633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45999.665198379633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45999.665198379633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45999.665198379633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45999.665198379633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45999.665198379633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45999.665198379633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45999.665198379633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45999.665198379633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45999.665198379633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45999.665198379633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45999.665198379633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45999.665198379633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45999.665198379633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45999.665198379633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45999.665198379633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45999.665198379633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45999.665198379633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45999.665198379633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45999.665198379633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45999.665198379633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45999.665198379633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45999.665198379633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45999.665198379633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45999.665198379633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45999.665198379633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45999.665198379633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45999.665198379633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45999.665198379633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45999.665198379633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45999.665198379633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45999.665198379633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45999.665198379633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45999.665198379633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45999.665198379633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45999.665198379633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45999.665198379633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45999.665198379633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45999.665198379633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45999.665198379633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45999.665198379633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45999.665198379633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45999.665198379633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45999.665198379633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45999.665198379633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45999.665198379633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45999.665198379633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45999.665198379633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45999.665198379633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45999.665198379633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45999.665198379633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45999.665198379633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45999.665198379633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45999.665198379633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45999.665198379633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45999.665198379633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45999.665198379633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45999.665198379633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45999.665198379633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45999.665198379633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296.18448078703659</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19" ca="1" si="0">IFERROR(NOW()-F3,"")</f>
        <v>0.87105486111249775</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45999.665198379633</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0.36636736111540813</v>
      </c>
      <c r="H5" s="91">
        <v>45999.539340277777</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1</v>
      </c>
      <c r="D6" s="87" t="s">
        <v>37052</v>
      </c>
      <c r="E6" s="90" t="s">
        <v>39106</v>
      </c>
      <c r="F6" s="91">
        <v>45999.634953703702</v>
      </c>
      <c r="G6" s="92">
        <f t="shared" ca="1" si="0"/>
        <v>3.0244675930589437E-2</v>
      </c>
      <c r="H6" s="91">
        <v>45999.629074074073</v>
      </c>
      <c r="I6" s="107" t="str">
        <f>IFERROR(VLOOKUP(D6,DB!A:F,6,0),"")</f>
        <v>Generator-SG</v>
      </c>
      <c r="J6" s="107" t="str">
        <f>IFERROR(VLOOKUP(D6,DB!A:G,7,0),"")</f>
        <v>Dead</v>
      </c>
      <c r="K6" s="93" t="s">
        <v>39135</v>
      </c>
      <c r="L6" s="87" t="str">
        <f>IFERROR(VLOOKUP(D6,DB!A:I,9,0),"")</f>
        <v>Latis</v>
      </c>
    </row>
    <row r="7" spans="1:16" ht="15" customHeight="1">
      <c r="A7" s="107"/>
      <c r="B7" s="107" t="str">
        <f>IFERROR(VLOOKUP(D7,DB!A:K,11,0),"")</f>
        <v/>
      </c>
      <c r="C7" s="89"/>
      <c r="D7" s="87"/>
      <c r="E7" s="90"/>
      <c r="F7" s="91"/>
      <c r="G7" s="92">
        <f t="shared" ca="1" si="0"/>
        <v>45999.665198379633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45999.665198379633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45999.665198379633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45999.665198379633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45999.665198379633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45999.665198379633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45999.665198379633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45999.665198379633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45999.665198379633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45999.665198379633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45999.665198379633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45999.665198379633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45999.665198379633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45999.665198379633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45999.665198379633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45999.665198379633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45999.665198379633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45999.665198379633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45999.665198379633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45999.665198379633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45999.665198379633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45999.665198379633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45999.665198379633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45999.665198379633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45999.665198379633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45999.665198379633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45999.665198379633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45999.665198379633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45999.665198379633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45999.665198379633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45999.665198379633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45999.665198379633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45999.665198379633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45999.665198379633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45999.665198379633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45999.665198379633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45999.665198379633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45999.665198379633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45999.665198379633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45999.665198379633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45999.665198379633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45999.665198379633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45999.665198379633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45999.665198379633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45999.665198379633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45999.665198379633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45999.665198379633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45999.665198379633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45999.665198379633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45999.665198379633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45999.665198379633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45999.665198379633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45999.665198379633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45999.665198379633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45999.665198379633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45999.665198379633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45999.665198379633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45999.665198379633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45999.665198379633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45999.665198379633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45999.665198379633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45999.665198379633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45999.665198379633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45999.665198379633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45999.665198379633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45999.665198379633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45999.665198379633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45999.665198379633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45999.665198379633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45999.665198379633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45999.665198379633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45999.665198379633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45999.665198379633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45999.665198379633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45999.665198379633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45999.665198379633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45999.665198379633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45999.665198379633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45999.665198379633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45999.665198379633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45999.665198379633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45999.665198379633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45999.665198379633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45999.665198379633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45999.665198379633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45999.665198379633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45999.665198379633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45999.665198379633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45999.665198379633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45999.665198379633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45999.665198379633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45999.665198379633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45999.665198379633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45999.665198379633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45999.665198379633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45999.665198379633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45999.665198379633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45999.665198379633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45999.665198379633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45999.665198379633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45999.665198379633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45999.665198379633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45999.665198379633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45999.665198379633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45999.665198379633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45999.665198379633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45999.665198379633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45999.665198379633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45999.665198379633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45999.665198379633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45999.665198379633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45999.665198379633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45999.665198379633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45999.665198379633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45999.665198379633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45999.665198379633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45999.665198379633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45999.665198379633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45999.665198379633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45999.665198379633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45999.665198379633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45999.665198379633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45999.665198379633</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107.83313819444447</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73.476321064816148</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51.004087268520379</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18.291899768519215</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2.557709953704034</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100" t="s">
        <v>31458</v>
      </c>
      <c r="E7" s="37" t="s">
        <v>39111</v>
      </c>
      <c r="F7" s="38"/>
      <c r="G7" s="131">
        <f ca="1">IFERROR(NOW()-F7,"")</f>
        <v>45999.665198379633</v>
      </c>
      <c r="H7" s="38">
        <v>45999.596724537034</v>
      </c>
      <c r="I7" s="37" t="str">
        <f>IFERROR(VLOOKUP(D7,DB!A:F,6,0),"")</f>
        <v>SCECO</v>
      </c>
      <c r="J7" s="37" t="str">
        <f>IFERROR(VLOOKUP(D7,DB!A:G,7,0),"")</f>
        <v>Good</v>
      </c>
      <c r="K7" s="37" t="s">
        <v>39147</v>
      </c>
      <c r="L7" s="37" t="str">
        <f>IFERROR(VLOOKUP(D7,DB!A:I,9,0),"")</f>
        <v>Latis</v>
      </c>
    </row>
    <row r="8" spans="1:13">
      <c r="A8" s="37"/>
      <c r="B8" s="37" t="str">
        <f>IFERROR(VLOOKUP(D8,DB!A:K,11,0),"")</f>
        <v/>
      </c>
      <c r="C8" s="37"/>
      <c r="D8"/>
      <c r="E8" s="37"/>
      <c r="F8" s="38"/>
      <c r="G8" s="131">
        <f ca="1">IFERROR(NOW()-F8,"")</f>
        <v>45999.665198379633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45999.665198379633</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45999.665198379633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45999.665198379633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45999.665198379633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45999.665198379633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45999.665198379633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45999.665198379633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45999.665198379633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45999.665198379633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45999.665198379633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45999.665198379633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45999.665198379633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45999.665198379633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45999.665198379633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45999.665198379633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45999.665198379633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45999.665198379633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45999.665198379633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45999.665198379633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45999.665198379633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45999.665198379633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45999.665198379633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45999.665198379633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45999.665198379633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45999.665198379633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45999.665198379633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45999.665198379633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45999.665198379633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45999.665198379633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45999.665198379633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45999.665198379633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45999.665198379633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45999.665198379633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45999.665198379633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45999.665198379633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45999.665198379633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45999.665198379633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45999.665198379633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45999.665198379633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45999.665198379633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45999.665198379633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45999.665198379633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45999.665198379633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45999.665198379633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45999.665198379633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45999.665198379633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45999.665198379633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45999.665198379633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45999.665198379633</v>
      </c>
      <c r="H57" s="38"/>
      <c r="I57" s="37" t="str">
        <f>IFERROR(VLOOKUP(D57,DB!A:F,6,0),"")</f>
        <v/>
      </c>
      <c r="J57" s="37" t="str">
        <f>IFERROR(VLOOKUP(D57,DB!A:G,7,0),"")</f>
        <v/>
      </c>
      <c r="K57" s="37"/>
      <c r="L57" s="37"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2" ca="1" si="0">IFERROR(NOW()-F2,"-")</f>
        <v>45999.665198379633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45999.665198379633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45999.665198379633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45999.665198379633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45999.665198379633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45999.665198379633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45999.665198379633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45999.665198379633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45999.665198379633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45999.665198379633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45999.665198379633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45999.665198379633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45999.665198379633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45999.665198379633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45999.665198379633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45999.665198379633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45999.665198379633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45999.665198379633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45999.665198379633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45999.665198379633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45999.665198379633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45999.665198379633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45999.665198379633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45999.665198379633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45999.665198379633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45999.665198379633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45999.665198379633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45999.665198379633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45999.665198379633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45999.665198379633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45999.665198379633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45999.665198379633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45999.665198379633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45999.665198379633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45999.665198379633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45999.665198379633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45999.665198379633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45999.665198379633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45999.665198379633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45999.665198379633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45999.665198379633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45999.665198379633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45999.665198379633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45999.665198379633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45999.665198379633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45999.665198379633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45999.665198379633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45999.665198379633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45999.665198379633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45999.665198379633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45999.665198379633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45999.665198379633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45999.665198379633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45999.665198379633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45999.665198379633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45999.665198379633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45999.665198379633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45999.665198379633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45999.665198379633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45999.665198379633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45999.665198379633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45999.665198379633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45999.665198379633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45999.665198379633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45999.665198379633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45999.665198379633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45999.665198379633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45999.665198379633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45999.665198379633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45999.665198379633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45999.665198379633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45999.665198379633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45999.665198379633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45999.665198379633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45999.665198379633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45999.665198379633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45999.665198379633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45999.665198379633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45999.665198379633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45999.665198379633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45999.665198379633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45999.665198379633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45999.665198379633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45999.665198379633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45999.665198379633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45999.665198379633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45999.665198379633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45999.665198379633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45999.665198379633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45999.665198379633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45999.665198379633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45999.665198379633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45999.665198379633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45999.665198379633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45999.665198379633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45999.665198379633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45999.665198379633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45999.665198379633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45999.665198379633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45999.665198379633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45999.665198379633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45999.665198379633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45999.665198379633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45999.665198379633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45999.665198379633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45999.665198379633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45999.665198379633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45999.665198379633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45999.665198379633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45999.665198379633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45999.665198379633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45999.665198379633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45999.665198379633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45999.665198379633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45999.665198379633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45999.665198379633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45999.665198379633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45999.665198379633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45999.665198379633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45999.665198379633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45999.665198379633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45999.665198379633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45999.665198379633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45999.665198379633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45999.665198379633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45999.665198379633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45999.665198379633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45999.665198379633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45999.665198379633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45999.665198379633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45999.665198379633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45999.665198379633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45999.665198379633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45999.665198379633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45999.665198379633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45999.665198379633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45999.665198379633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45999.665198379633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45999.665198379633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45999.665198379633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45999.665198379633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45999.665198379633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45999.665198379633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45999.665198379633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45999.665198379633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45999.665198379633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45999.665198379633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45999.665198379633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45999.665198379633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45999.665198379633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45999.665198379633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45999.665198379633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45999.665198379633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45999.665198379633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45999.665198379633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45999.665198379633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45999.665198379633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45999.665198379633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45999.665198379633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45999.665198379633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45999.665198379633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45999.665198379633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45999.665198379633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45999.665198379633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45999.665198379633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45999.665198379633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45999.665198379633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45999.665198379633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45999.665198379633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45999.665198379633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45999.665198379633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45999.665198379633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45999.665198379633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45999.665198379633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45999.665198379633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45999.665198379633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45999.665198379633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45999.665198379633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45999.665198379633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45999.665198379633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45999.665198379633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45999.665198379633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45999.665198379633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45999.665198379633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45999.665198379633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45999.665198379633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45999.665198379633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45999.665198379633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45999.665198379633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45999.665198379633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45999.665198379633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45999.665198379633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45999.665198379633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45999.665198379633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45999.665198379633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45999.665198379633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45999.665198379633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45999.665198379633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45999.665198379633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45999.665198379633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45999.665198379633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45999.665198379633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45999.665198379633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45999.665198379633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45999.665198379633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45999.665198379633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45999.665198379633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45999.665198379633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45999.665198379633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45999.665198379633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45999.665198379633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45999.665198379633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45999.665198379633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45999.665198379633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45999.665198379633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45999.665198379633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45999.665198379633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45999.665198379633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45999.665198379633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45999.665198379633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45999.665198379633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45999.665198379633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45999.665198379633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45999.665198379633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45999.665198379633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45999.665198379633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45999.665198379633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45999.665198379633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45999.665198379633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45999.665198379633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45999.665198379633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45999.665198379633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45999.665198379633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45999.665198379633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45999.665198379633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45999.665198379633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45999.665198379633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45999.665198379633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45999.665198379633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45999.665198379633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45999.665198379633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45999.665198379633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45999.665198379633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45999.665198379633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45999.665198379633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45999.665198379633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45999.665198379633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45999.665198379633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45999.665198379633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45999.665198379633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45999.665198379633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45999.665198379633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45999.665198379633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45999.665198379633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45999.665198379633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45999.665198379633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45999.665198379633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45999.665198379633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45999.665198379633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45999.665198379633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45999.665198379633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45999.665198379633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45999.665198379633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45999.665198379633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45999.665198379633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45999.665198379633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45999.665198379633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45999.665198379633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45999.665198379633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45999.665198379633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45999.665198379633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45999.665198379633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45999.665198379633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45999.665198379633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45999.665198379633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45999.665198379633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45999.665198379633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45999.665198379633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45999.665198379633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45999.665198379633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45999.665198379633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45999.665198379633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45999.665198379633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45999.665198379633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45999.665198379633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45999.665198379633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45999.665198379633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45999.665198379633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45999.665198379633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45999.665198379633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45999.665198379633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45999.665198379633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45999.665198379633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45999.665198379633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45999.665198379633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45999.665198379633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45999.665198379633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45999.665198379633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45999.665198379633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45999.665198379633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45999.665198379633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45999.665198379633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45999.665198379633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45999.665198379633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45999.665198379633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45999.665198379633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45999.665198379633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45999.665198379633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45999.665198379633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45999.665198379633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45999.665198379633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45999.665198379633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45999.665198379633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45999.665198379633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45999.665198379633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45999.665198379633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45999.665198379633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45999.665198379633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45999.665198379633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45999.665198379633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45999.665198379633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45999.665198379633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45999.665198379633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45999.665198379633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45999.665198379633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45999.665198379633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45999.665198379633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45999.665198379633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45999.665198379633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45999.665198379633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45999.665198379633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45999.665198379633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45999.665198379633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45999.665198379633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45999.665198379633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45999.665198379633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45999.665198379633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45999.665198379633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45999.665198379633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45999.665198379633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45999.665198379633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45999.665198379633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45999.665198379633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45999.665198379633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45999.665198379633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45999.665198379633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45999.665198379633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45999.665198379633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45999.665198379633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45999.665198379633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45999.665198379633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45999.665198379633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45999.665198379633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45999.665198379633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45999.665198379633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45999.665198379633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45999.665198379633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45999.665198379633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45999.665198379633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45999.665198379633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45999.665198379633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45999.665198379633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45999.665198379633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45999.665198379633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45999.665198379633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45999.665198379633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45999.665198379633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45999.665198379633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45999.665198379633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45999.665198379633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45999.665198379633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45999.665198379633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45999.665198379633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45999.665198379633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45999.665198379633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45999.665198379633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45999.665198379633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45999.665198379633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45999.665198379633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45999.665198379633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45999.665198379633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45999.665198379633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45999.665198379633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45999.665198379633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45999.665198379633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45999.665198379633</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45999.665198379633</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